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cuments\Экономика\отчеты и свод по МП за 2022 год\"/>
    </mc:Choice>
  </mc:AlternateContent>
  <bookViews>
    <workbookView xWindow="0" yWindow="0" windowWidth="21570" windowHeight="8055"/>
  </bookViews>
  <sheets>
    <sheet name="годовой 2022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D71" i="1" l="1"/>
  <c r="D46" i="1" s="1"/>
  <c r="D70" i="1"/>
  <c r="C51" i="1" l="1"/>
  <c r="C71" i="1"/>
  <c r="E71" i="1" s="1"/>
  <c r="C70" i="1"/>
  <c r="E70" i="1" s="1"/>
  <c r="C50" i="1"/>
  <c r="C80" i="1"/>
  <c r="C46" i="1" l="1"/>
  <c r="E46" i="1" s="1"/>
  <c r="E61" i="1"/>
  <c r="E60" i="1"/>
  <c r="E76" i="1"/>
  <c r="E75" i="1"/>
  <c r="E65" i="1" l="1"/>
  <c r="D93" i="1"/>
  <c r="D92" i="1"/>
  <c r="D91" i="1"/>
  <c r="D90" i="1"/>
  <c r="D45" i="1" s="1"/>
  <c r="D81" i="1"/>
  <c r="D82" i="1"/>
  <c r="D83" i="1"/>
  <c r="C92" i="1"/>
  <c r="C90" i="1"/>
  <c r="C45" i="1" s="1"/>
  <c r="C49" i="1" s="1"/>
  <c r="C81" i="1"/>
  <c r="C82" i="1"/>
  <c r="C83" i="1"/>
  <c r="D74" i="1"/>
  <c r="C74" i="1"/>
  <c r="D69" i="1"/>
  <c r="C69" i="1"/>
  <c r="D64" i="1"/>
  <c r="C64" i="1"/>
  <c r="D79" i="1"/>
  <c r="C79" i="1"/>
  <c r="E45" i="1" l="1"/>
  <c r="D47" i="1"/>
  <c r="D49" i="1" s="1"/>
  <c r="E49" i="1" s="1"/>
  <c r="E74" i="1"/>
  <c r="E64" i="1"/>
  <c r="E79" i="1"/>
  <c r="E51" i="1"/>
  <c r="E50" i="1"/>
  <c r="D84" i="1" l="1"/>
  <c r="D89" i="1"/>
  <c r="D104" i="1"/>
  <c r="E100" i="1"/>
  <c r="E80" i="1"/>
  <c r="E85" i="1"/>
  <c r="D99" i="1"/>
  <c r="C99" i="1"/>
  <c r="C104" i="1"/>
  <c r="C89" i="1"/>
  <c r="C84" i="1" s="1"/>
  <c r="D59" i="1"/>
  <c r="C59" i="1"/>
  <c r="D54" i="1"/>
  <c r="C54" i="1"/>
  <c r="E54" i="1" l="1"/>
  <c r="E89" i="1"/>
  <c r="E90" i="1"/>
  <c r="E104" i="1"/>
  <c r="D94" i="1"/>
  <c r="C94" i="1"/>
  <c r="E84" i="1"/>
  <c r="E94" i="1" l="1"/>
</calcChain>
</file>

<file path=xl/sharedStrings.xml><?xml version="1.0" encoding="utf-8"?>
<sst xmlns="http://schemas.openxmlformats.org/spreadsheetml/2006/main" count="147" uniqueCount="85">
  <si>
    <t>ГОДОВОЙ ОТЧЕТ</t>
  </si>
  <si>
    <t>2. Достигнутые результаты (исполнение контрольных точек), причины недостижения запланированных результатов, нарушения сроков.</t>
  </si>
  <si>
    <t>№ п/п</t>
  </si>
  <si>
    <t>Контрольная точка</t>
  </si>
  <si>
    <t>Плановое окончание</t>
  </si>
  <si>
    <t>Фактическое окончание</t>
  </si>
  <si>
    <t>Отклонение, дней</t>
  </si>
  <si>
    <t>Достигнутые результаты. Причины неисполнения, нарушения сроков</t>
  </si>
  <si>
    <t>3. Достигнутые целевые показатели, причины невыполнения показателей.</t>
  </si>
  <si>
    <t>Целевой показатель, ед. измерения</t>
  </si>
  <si>
    <t>Плановое значение</t>
  </si>
  <si>
    <t>Фактическое значение</t>
  </si>
  <si>
    <t>Отклонение, %</t>
  </si>
  <si>
    <t>Причины отклонения от планового значения</t>
  </si>
  <si>
    <t>4. Анализ факторов, повлиявших на ход реализации муниципальной программы.</t>
  </si>
  <si>
    <t>5. Данные об использовании бюджетных ассигнований и иных средств на выполнение мероприятий.</t>
  </si>
  <si>
    <t>Наименование муниципальной программы, подпрограммы, основного мероприятия</t>
  </si>
  <si>
    <t>Объемы и источники финансирования</t>
  </si>
  <si>
    <t>Причины неосвоения бюджетных средств</t>
  </si>
  <si>
    <t>Источник финансирования</t>
  </si>
  <si>
    <t>План</t>
  </si>
  <si>
    <t>Факт</t>
  </si>
  <si>
    <t>% исполнения</t>
  </si>
  <si>
    <t>Краевой бюджет, тыс. руб.</t>
  </si>
  <si>
    <t>Федеральный бюджет (тыс. руб.)</t>
  </si>
  <si>
    <t>Внебюджетные источники, тыс. руб.</t>
  </si>
  <si>
    <t>Итого, тыс. руб.</t>
  </si>
  <si>
    <t>Краевой бюджет (тыс. руб.)</t>
  </si>
  <si>
    <t>1. Оценка достижения целей и задач муниципальной программы.                                                                                                                                                                                            Цели-  Создание условий для комфортного проживания населения Суксунского муниципального района, обеспечение перспективы развития территории района, активизация участия граждан в решении вопросов местного значенияобеспечение перспективы развития территории района, активизация участия граждан в решении вопросов местного значения</t>
  </si>
  <si>
    <t>объект</t>
  </si>
  <si>
    <t>%</t>
  </si>
  <si>
    <t>Ответственный исполнитель программы   Управление капитального строительства Администрации Суксунского гордского округа</t>
  </si>
  <si>
    <t>Программа реализуется в один этап 2020-2022</t>
  </si>
  <si>
    <t>Муниципальная программа «Создание комфортной среды проживания в Суксунском городском округе»</t>
  </si>
  <si>
    <t>Подпрограмма 1 «Комплексное обустройство объектов общественной инфраструктуры Суксунского городского округа»</t>
  </si>
  <si>
    <t>Основное мероприятие 1.1 «Оптимизация и строительство объектов социальной инфраструктуры»</t>
  </si>
  <si>
    <t>Основное мероприятие 1.4. "Повышение эксплуатационной надежности гидротехнических сооружений"</t>
  </si>
  <si>
    <t>Подпрограмма 3 «Обеспечение реализации муниципальной программы»</t>
  </si>
  <si>
    <t>Основное мероприятие 3.1 «Обеспечение эффективной деятельности органов местного самоуправления в сфере территориального развития и инфраструктуры»</t>
  </si>
  <si>
    <t>Бюджет городского округа, тыс. руб.</t>
  </si>
  <si>
    <t>о выполнении муниципальной программы Суксунского городского округа за 2022 год</t>
  </si>
  <si>
    <t>Подпрограмма 2 "Дорожная деятельность"</t>
  </si>
  <si>
    <t>Основное мероприятие 2.1 «Улучшение состояния автомобильных дорог на территории Суксунского городского округа»</t>
  </si>
  <si>
    <t>Основное мероприятие 1.3."Улучшение коммунальной инфраструктуры"</t>
  </si>
  <si>
    <t>Подпрограмма 4 «Окружающая среда»</t>
  </si>
  <si>
    <t>Основное мероприятие 4.1 «Обеспечение безопасной экологической среды"</t>
  </si>
  <si>
    <t>Основное мероприятие 4.2 «Повышение уровня экологической культуры населения»</t>
  </si>
  <si>
    <t>Выполненные работы по содержанию дорог за декабрь месяц произведены в январе 2023</t>
  </si>
  <si>
    <t>Дополнительно выделены средства краевого бюджета по конкурсу на ремонт автомобильных дорог Суксунского ГО</t>
  </si>
  <si>
    <t xml:space="preserve">Задачи-
1. Улучшено состояние дорог на территории Суксунского городского округа путем увеличения доли автомобильных дорог, соответствующих нормативным требованиям до 76%
2. Улучшено состояние коммунальной инфраструктуры, всвязи с реализацией мероприятия "Строительство распределительных газопроводов на территории округа"
3. Повышение уровня экологической культуры населения путем проведения конкурсов по экологической тематике и увеличения количества участвующих, среди учащихся и педагогов образовательных организаций
</t>
  </si>
  <si>
    <r>
      <rPr>
        <b/>
        <sz val="12"/>
        <color theme="1"/>
        <rFont val="Times New Roman"/>
        <family val="1"/>
        <charset val="204"/>
      </rPr>
      <t xml:space="preserve">Цели программы </t>
    </r>
    <r>
      <rPr>
        <sz val="12"/>
        <color theme="1"/>
        <rFont val="Times New Roman"/>
        <family val="1"/>
        <charset val="204"/>
      </rPr>
      <t>- Создание условий для комфортного проживания населения Суксунского городского округа, обеспечение перспективы развития территории района, активизация участия граждан в решении вопросов местного значения.</t>
    </r>
  </si>
  <si>
    <t>Всвязи с реализацией поставленных в муниципальной программе задач, были улучшены условия для комфортного проживания населения, обеспечены перспективы развития территории района, обеспечено привлечение граждан для участия в решении вопросов местного значения.                                                                                       Цель программы- достигнута.</t>
  </si>
  <si>
    <t>6. Информация о внесенных ответственным исполнителем изменениях в Муниципальную программу</t>
  </si>
  <si>
    <t>Постановление Администрации Суксунского городского округа Пермского края  от 07.11.2022 № 699</t>
  </si>
  <si>
    <t>Постановление Администрации Суксунского городского округа Пермского края  от 13.12.2022 № 821</t>
  </si>
  <si>
    <t>Муниципальная программа исполнена на 93%.                                                                                                                                                                                                            Неисполнение произошло вследствие оплаты выполненных в декабре 2022 года  работ по содержанию автомобильных дорог, в январе 2023 года.</t>
  </si>
  <si>
    <t>Количество введенных в эксплуатацию объектов общественной инфраструктуры</t>
  </si>
  <si>
    <t>Количество вновь введенных мест в детских садах и школах</t>
  </si>
  <si>
    <t>мест</t>
  </si>
  <si>
    <t>Количество аварий на распределительных газопроводных сетях из-за их неудовлетворительного состояния</t>
  </si>
  <si>
    <t>шт.</t>
  </si>
  <si>
    <t>Уровень газификации Суксунского городского округа</t>
  </si>
  <si>
    <t>Протяженность введенных распределительных сетей газопровода</t>
  </si>
  <si>
    <t>км</t>
  </si>
  <si>
    <t xml:space="preserve">В 1,7 раза больше </t>
  </si>
  <si>
    <t>Количество отремонтированных водопроводов</t>
  </si>
  <si>
    <t>+ 1 ед.</t>
  </si>
  <si>
    <t>Протяженность отремонтированных водопроводных сетей</t>
  </si>
  <si>
    <t>м</t>
  </si>
  <si>
    <t>+582 м</t>
  </si>
  <si>
    <t>Доля автомобильных дорог, соответствующих нормативным требованиям</t>
  </si>
  <si>
    <t>Протяженность отремонтированных дорог</t>
  </si>
  <si>
    <t>Количество дорожно-транспортных происшествий на дорогах из-за неудовлетворительного состояния дорог</t>
  </si>
  <si>
    <t>ед.</t>
  </si>
  <si>
    <t>Доля автомобильных дорог, на которые имеется актуальная техническая документация</t>
  </si>
  <si>
    <t>Конкурсы на паспорта дорог объявлены в 2023 году</t>
  </si>
  <si>
    <t>Количество погибших в дорожно-транспортных происшествиях, человек на 100 тысяч населения (социальный риск)</t>
  </si>
  <si>
    <t>Коэфф.</t>
  </si>
  <si>
    <t>В 6,8 раза больше</t>
  </si>
  <si>
    <t>Некорректное планирование показателя</t>
  </si>
  <si>
    <t>Количество населения охваченного всеми формами экологической пропаганды и агитации</t>
  </si>
  <si>
    <t>тыс. чел.</t>
  </si>
  <si>
    <t>Количество проведенных конкурсов, выставок и др. мероприятий на экологическую тематику в образовательных учреждениях</t>
  </si>
  <si>
    <t>Количество рейдов, проверок</t>
  </si>
  <si>
    <t>Количество выявленных нарушений в сфере рыболовства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</si>
</sst>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0" fontId="1" fillId="0" borderId="4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10" fontId="3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/>
    </xf>
    <xf numFmtId="49" fontId="2" fillId="0" borderId="0" xfId="0" applyNumberFormat="1" applyFont="1" applyAlignment="1"/>
    <xf numFmtId="49" fontId="0" fillId="0" borderId="0" xfId="0" applyNumberFormat="1" applyAlignment="1"/>
    <xf numFmtId="0" fontId="1" fillId="0" borderId="0" xfId="0" applyFont="1" applyAlignment="1">
      <alignment horizontal="justify" vertical="center"/>
    </xf>
    <xf numFmtId="0" fontId="0" fillId="0" borderId="5" xfId="0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3" fillId="0" borderId="0" xfId="0" applyNumberFormat="1" applyFont="1" applyAlignment="1">
      <alignment horizontal="justify" vertical="center" wrapText="1"/>
    </xf>
    <xf numFmtId="0" fontId="1" fillId="0" borderId="8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/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topLeftCell="A16" zoomScale="90" zoomScaleNormal="90" workbookViewId="0">
      <selection activeCell="F29" sqref="F29"/>
    </sheetView>
  </sheetViews>
  <sheetFormatPr defaultRowHeight="15" x14ac:dyDescent="0.25"/>
  <cols>
    <col min="1" max="1" width="54.85546875" customWidth="1"/>
    <col min="2" max="2" width="27.85546875" customWidth="1"/>
    <col min="3" max="3" width="22" customWidth="1"/>
    <col min="4" max="4" width="16.5703125" customWidth="1"/>
    <col min="5" max="5" width="17.5703125" customWidth="1"/>
    <col min="6" max="6" width="33.85546875" customWidth="1"/>
  </cols>
  <sheetData>
    <row r="1" spans="1:6" ht="15.75" x14ac:dyDescent="0.25">
      <c r="A1" s="30" t="s">
        <v>0</v>
      </c>
      <c r="B1" s="31"/>
      <c r="C1" s="31"/>
      <c r="D1" s="31"/>
      <c r="E1" s="31"/>
      <c r="F1" s="31"/>
    </row>
    <row r="2" spans="1:6" ht="15.75" x14ac:dyDescent="0.25">
      <c r="A2" s="30" t="s">
        <v>40</v>
      </c>
      <c r="B2" s="31"/>
      <c r="C2" s="31"/>
      <c r="D2" s="31"/>
      <c r="E2" s="31"/>
      <c r="F2" s="32"/>
    </row>
    <row r="3" spans="1:6" ht="15.75" x14ac:dyDescent="0.25">
      <c r="A3" s="2"/>
      <c r="B3" s="1"/>
      <c r="C3" s="1"/>
      <c r="D3" s="1"/>
      <c r="E3" s="1"/>
      <c r="F3" s="1"/>
    </row>
    <row r="4" spans="1:6" ht="15.75" x14ac:dyDescent="0.25">
      <c r="A4" s="33" t="s">
        <v>31</v>
      </c>
      <c r="B4" s="31"/>
      <c r="C4" s="31"/>
      <c r="D4" s="32"/>
      <c r="E4" s="32"/>
      <c r="F4" s="32"/>
    </row>
    <row r="5" spans="1:6" ht="15.75" x14ac:dyDescent="0.25">
      <c r="A5" s="3"/>
      <c r="B5" s="1"/>
      <c r="C5" s="1"/>
      <c r="D5" s="1"/>
      <c r="E5" s="1"/>
      <c r="F5" s="1"/>
    </row>
    <row r="6" spans="1:6" ht="15.75" x14ac:dyDescent="0.25">
      <c r="A6" s="39" t="s">
        <v>28</v>
      </c>
      <c r="B6" s="40"/>
      <c r="C6" s="40"/>
      <c r="D6" s="41"/>
      <c r="E6" s="41"/>
      <c r="F6" s="41"/>
    </row>
    <row r="7" spans="1:6" ht="36.75" customHeight="1" x14ac:dyDescent="0.25">
      <c r="A7" s="39" t="s">
        <v>50</v>
      </c>
      <c r="B7" s="32"/>
      <c r="C7" s="32"/>
      <c r="D7" s="32"/>
      <c r="E7" s="32"/>
      <c r="F7" s="32"/>
    </row>
    <row r="8" spans="1:6" ht="141.75" customHeight="1" x14ac:dyDescent="0.25">
      <c r="A8" s="47" t="s">
        <v>49</v>
      </c>
      <c r="B8" s="32"/>
      <c r="C8" s="32"/>
      <c r="D8" s="32"/>
      <c r="E8" s="32"/>
      <c r="F8" s="32"/>
    </row>
    <row r="9" spans="1:6" ht="51" customHeight="1" x14ac:dyDescent="0.25">
      <c r="A9" s="47" t="s">
        <v>51</v>
      </c>
      <c r="B9" s="32"/>
      <c r="C9" s="32"/>
      <c r="D9" s="32"/>
      <c r="E9" s="32"/>
      <c r="F9" s="32"/>
    </row>
    <row r="10" spans="1:6" ht="15.75" x14ac:dyDescent="0.25">
      <c r="A10" s="42" t="s">
        <v>1</v>
      </c>
      <c r="B10" s="31"/>
      <c r="C10" s="31"/>
      <c r="D10" s="31"/>
      <c r="E10" s="31"/>
      <c r="F10" s="31"/>
    </row>
    <row r="11" spans="1:6" ht="16.5" thickBot="1" x14ac:dyDescent="0.3">
      <c r="A11" s="3"/>
      <c r="B11" s="1"/>
      <c r="C11" s="1"/>
      <c r="D11" s="1"/>
      <c r="E11" s="1"/>
      <c r="F11" s="1"/>
    </row>
    <row r="12" spans="1:6" ht="48" thickBot="1" x14ac:dyDescent="0.3">
      <c r="A12" s="4" t="s">
        <v>2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7</v>
      </c>
    </row>
    <row r="13" spans="1:6" ht="16.5" thickBot="1" x14ac:dyDescent="0.3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ht="15.75" thickBot="1" x14ac:dyDescent="0.3">
      <c r="A14" s="48" t="s">
        <v>32</v>
      </c>
      <c r="B14" s="49"/>
      <c r="C14" s="49"/>
      <c r="D14" s="49"/>
      <c r="E14" s="49"/>
      <c r="F14" s="50"/>
    </row>
    <row r="15" spans="1:6" ht="15.75" x14ac:dyDescent="0.25">
      <c r="A15" s="3"/>
      <c r="B15" s="1"/>
      <c r="C15" s="1"/>
      <c r="D15" s="1"/>
      <c r="E15" s="1"/>
      <c r="F15" s="1"/>
    </row>
    <row r="16" spans="1:6" ht="15.75" x14ac:dyDescent="0.25">
      <c r="A16" s="42" t="s">
        <v>8</v>
      </c>
      <c r="B16" s="31"/>
      <c r="C16" s="31"/>
      <c r="D16" s="31"/>
      <c r="E16" s="31"/>
      <c r="F16" s="31"/>
    </row>
    <row r="17" spans="1:6" ht="15.75" x14ac:dyDescent="0.25">
      <c r="A17" s="20"/>
      <c r="B17" s="19"/>
      <c r="C17" s="19"/>
      <c r="D17" s="19"/>
      <c r="E17" s="19"/>
      <c r="F17" s="19"/>
    </row>
    <row r="18" spans="1:6" ht="16.5" thickBot="1" x14ac:dyDescent="0.3">
      <c r="A18" s="3"/>
      <c r="B18" s="1"/>
      <c r="C18" s="1"/>
      <c r="D18" s="1"/>
      <c r="E18" s="1"/>
      <c r="F18" s="1"/>
    </row>
    <row r="19" spans="1:6" ht="32.25" thickBot="1" x14ac:dyDescent="0.3">
      <c r="A19" s="4" t="s">
        <v>2</v>
      </c>
      <c r="B19" s="5" t="s">
        <v>9</v>
      </c>
      <c r="C19" s="5" t="s">
        <v>10</v>
      </c>
      <c r="D19" s="5" t="s">
        <v>11</v>
      </c>
      <c r="E19" s="5" t="s">
        <v>12</v>
      </c>
      <c r="F19" s="5" t="s">
        <v>13</v>
      </c>
    </row>
    <row r="20" spans="1:6" ht="16.5" thickBot="1" x14ac:dyDescent="0.3">
      <c r="A20" s="15">
        <v>1</v>
      </c>
      <c r="B20" s="16">
        <v>2</v>
      </c>
      <c r="C20" s="16">
        <v>3</v>
      </c>
      <c r="D20" s="16">
        <v>4</v>
      </c>
      <c r="E20" s="16">
        <v>5</v>
      </c>
      <c r="F20" s="16">
        <v>6</v>
      </c>
    </row>
    <row r="21" spans="1:6" ht="32.25" thickBot="1" x14ac:dyDescent="0.3">
      <c r="A21" s="52" t="s">
        <v>56</v>
      </c>
      <c r="B21" s="53" t="s">
        <v>29</v>
      </c>
      <c r="C21" s="53">
        <v>0</v>
      </c>
      <c r="D21" s="54">
        <v>0</v>
      </c>
      <c r="E21" s="61">
        <v>0</v>
      </c>
      <c r="F21" s="17"/>
    </row>
    <row r="22" spans="1:6" ht="32.25" thickBot="1" x14ac:dyDescent="0.3">
      <c r="A22" s="55" t="s">
        <v>57</v>
      </c>
      <c r="B22" s="56" t="s">
        <v>58</v>
      </c>
      <c r="C22" s="56">
        <v>0</v>
      </c>
      <c r="D22" s="57">
        <v>0</v>
      </c>
      <c r="E22" s="63">
        <v>0</v>
      </c>
      <c r="F22" s="17"/>
    </row>
    <row r="23" spans="1:6" ht="48" thickBot="1" x14ac:dyDescent="0.3">
      <c r="A23" s="55" t="s">
        <v>59</v>
      </c>
      <c r="B23" s="56" t="s">
        <v>60</v>
      </c>
      <c r="C23" s="56">
        <v>0</v>
      </c>
      <c r="D23" s="57">
        <v>0</v>
      </c>
      <c r="E23" s="63">
        <v>0</v>
      </c>
      <c r="F23" s="17"/>
    </row>
    <row r="24" spans="1:6" ht="16.5" thickBot="1" x14ac:dyDescent="0.3">
      <c r="A24" s="55" t="s">
        <v>61</v>
      </c>
      <c r="B24" s="56" t="s">
        <v>30</v>
      </c>
      <c r="C24" s="56">
        <v>50</v>
      </c>
      <c r="D24" s="57">
        <v>61.6</v>
      </c>
      <c r="E24" s="63">
        <v>23.2</v>
      </c>
      <c r="F24" s="17"/>
    </row>
    <row r="25" spans="1:6" ht="32.25" thickBot="1" x14ac:dyDescent="0.3">
      <c r="A25" s="55" t="s">
        <v>62</v>
      </c>
      <c r="B25" s="56" t="s">
        <v>63</v>
      </c>
      <c r="C25" s="56">
        <v>22</v>
      </c>
      <c r="D25" s="57">
        <v>37.799999999999997</v>
      </c>
      <c r="E25" s="63" t="s">
        <v>64</v>
      </c>
      <c r="F25" s="17"/>
    </row>
    <row r="26" spans="1:6" ht="16.5" thickBot="1" x14ac:dyDescent="0.3">
      <c r="A26" s="55" t="s">
        <v>65</v>
      </c>
      <c r="B26" s="56" t="s">
        <v>29</v>
      </c>
      <c r="C26" s="56">
        <v>0</v>
      </c>
      <c r="D26" s="57">
        <v>1</v>
      </c>
      <c r="E26" s="57" t="s">
        <v>66</v>
      </c>
      <c r="F26" s="17"/>
    </row>
    <row r="27" spans="1:6" ht="66" customHeight="1" thickBot="1" x14ac:dyDescent="0.3">
      <c r="A27" s="55" t="s">
        <v>67</v>
      </c>
      <c r="B27" s="56" t="s">
        <v>68</v>
      </c>
      <c r="C27" s="56">
        <v>0</v>
      </c>
      <c r="D27" s="57">
        <v>582</v>
      </c>
      <c r="E27" s="57" t="s">
        <v>69</v>
      </c>
      <c r="F27" s="17"/>
    </row>
    <row r="28" spans="1:6" ht="32.25" thickBot="1" x14ac:dyDescent="0.3">
      <c r="A28" s="58" t="s">
        <v>70</v>
      </c>
      <c r="B28" s="59" t="s">
        <v>30</v>
      </c>
      <c r="C28" s="59">
        <v>80</v>
      </c>
      <c r="D28" s="60">
        <v>76.900000000000006</v>
      </c>
      <c r="E28" s="60">
        <v>-3.9</v>
      </c>
      <c r="F28" s="17"/>
    </row>
    <row r="29" spans="1:6" ht="16.5" thickBot="1" x14ac:dyDescent="0.3">
      <c r="A29" s="52" t="s">
        <v>71</v>
      </c>
      <c r="B29" s="53" t="s">
        <v>63</v>
      </c>
      <c r="C29" s="53">
        <v>20</v>
      </c>
      <c r="D29" s="54">
        <v>17.131</v>
      </c>
      <c r="E29" s="61">
        <v>-14.3</v>
      </c>
      <c r="F29" s="17"/>
    </row>
    <row r="30" spans="1:6" ht="48" thickBot="1" x14ac:dyDescent="0.3">
      <c r="A30" s="55" t="s">
        <v>72</v>
      </c>
      <c r="B30" s="56" t="s">
        <v>73</v>
      </c>
      <c r="C30" s="56">
        <v>0</v>
      </c>
      <c r="D30" s="62">
        <v>0</v>
      </c>
      <c r="E30" s="63">
        <v>0</v>
      </c>
      <c r="F30" s="17"/>
    </row>
    <row r="31" spans="1:6" ht="57" customHeight="1" thickBot="1" x14ac:dyDescent="0.3">
      <c r="A31" s="52" t="s">
        <v>74</v>
      </c>
      <c r="B31" s="53" t="s">
        <v>30</v>
      </c>
      <c r="C31" s="53">
        <v>70</v>
      </c>
      <c r="D31" s="54">
        <v>33</v>
      </c>
      <c r="E31" s="54">
        <v>0</v>
      </c>
      <c r="F31" s="62" t="s">
        <v>75</v>
      </c>
    </row>
    <row r="32" spans="1:6" ht="57" customHeight="1" thickBot="1" x14ac:dyDescent="0.3">
      <c r="A32" s="55" t="s">
        <v>76</v>
      </c>
      <c r="B32" s="56" t="s">
        <v>77</v>
      </c>
      <c r="C32" s="56">
        <v>9.5</v>
      </c>
      <c r="D32" s="57">
        <v>64.7</v>
      </c>
      <c r="E32" s="57" t="s">
        <v>78</v>
      </c>
      <c r="F32" s="64" t="s">
        <v>79</v>
      </c>
    </row>
    <row r="33" spans="1:6" ht="31.5" customHeight="1" thickBot="1" x14ac:dyDescent="0.3">
      <c r="A33" s="52" t="s">
        <v>80</v>
      </c>
      <c r="B33" s="53" t="s">
        <v>81</v>
      </c>
      <c r="C33" s="53">
        <v>0</v>
      </c>
      <c r="D33" s="54">
        <v>0</v>
      </c>
      <c r="E33" s="61">
        <v>0</v>
      </c>
      <c r="F33" s="17"/>
    </row>
    <row r="34" spans="1:6" ht="30" customHeight="1" thickBot="1" x14ac:dyDescent="0.3">
      <c r="A34" s="55" t="s">
        <v>82</v>
      </c>
      <c r="B34" s="56" t="s">
        <v>60</v>
      </c>
      <c r="C34" s="56">
        <v>0</v>
      </c>
      <c r="D34" s="57">
        <v>0</v>
      </c>
      <c r="E34" s="63">
        <v>0</v>
      </c>
      <c r="F34" s="17"/>
    </row>
    <row r="35" spans="1:6" ht="15.75" x14ac:dyDescent="0.25">
      <c r="A35" s="58" t="s">
        <v>83</v>
      </c>
      <c r="B35" s="59" t="s">
        <v>60</v>
      </c>
      <c r="C35" s="59">
        <v>0</v>
      </c>
      <c r="D35" s="60">
        <v>0</v>
      </c>
      <c r="E35" s="65">
        <v>0</v>
      </c>
      <c r="F35" s="66"/>
    </row>
    <row r="36" spans="1:6" ht="39.75" customHeight="1" x14ac:dyDescent="0.25">
      <c r="A36" s="69" t="s">
        <v>84</v>
      </c>
      <c r="B36" s="70" t="s">
        <v>60</v>
      </c>
      <c r="C36" s="70">
        <v>0</v>
      </c>
      <c r="D36" s="71">
        <v>0</v>
      </c>
      <c r="E36" s="71">
        <v>0</v>
      </c>
      <c r="F36" s="17"/>
    </row>
    <row r="37" spans="1:6" ht="57" customHeight="1" x14ac:dyDescent="0.25">
      <c r="A37" s="67"/>
      <c r="B37" s="68"/>
      <c r="C37" s="68"/>
      <c r="D37" s="68"/>
      <c r="E37" s="68"/>
      <c r="F37" s="68"/>
    </row>
    <row r="38" spans="1:6" ht="15.75" customHeight="1" x14ac:dyDescent="0.25">
      <c r="A38" s="42" t="s">
        <v>14</v>
      </c>
      <c r="B38" s="42"/>
      <c r="C38" s="42"/>
      <c r="D38" s="42"/>
      <c r="E38" s="42"/>
      <c r="F38" s="42"/>
    </row>
    <row r="39" spans="1:6" ht="37.5" customHeight="1" x14ac:dyDescent="0.25">
      <c r="A39" s="51" t="s">
        <v>55</v>
      </c>
      <c r="B39" s="51"/>
      <c r="C39" s="51"/>
      <c r="D39" s="51"/>
      <c r="E39" s="51"/>
      <c r="F39" s="51"/>
    </row>
    <row r="40" spans="1:6" ht="15.75" customHeight="1" x14ac:dyDescent="0.25">
      <c r="A40" s="42" t="s">
        <v>15</v>
      </c>
      <c r="B40" s="42"/>
      <c r="C40" s="42"/>
      <c r="D40" s="42"/>
      <c r="E40" s="42"/>
      <c r="F40" s="42"/>
    </row>
    <row r="41" spans="1:6" ht="19.5" customHeight="1" thickBot="1" x14ac:dyDescent="0.3">
      <c r="A41" s="21"/>
      <c r="B41" s="1"/>
      <c r="C41" s="1"/>
      <c r="D41" s="1"/>
      <c r="E41" s="1"/>
      <c r="F41" s="1"/>
    </row>
    <row r="42" spans="1:6" ht="186.75" customHeight="1" thickBot="1" x14ac:dyDescent="0.3">
      <c r="A42" s="34" t="s">
        <v>16</v>
      </c>
      <c r="B42" s="36" t="s">
        <v>17</v>
      </c>
      <c r="C42" s="37"/>
      <c r="D42" s="37"/>
      <c r="E42" s="38"/>
      <c r="F42" s="34" t="s">
        <v>18</v>
      </c>
    </row>
    <row r="43" spans="1:6" ht="32.25" thickBot="1" x14ac:dyDescent="0.3">
      <c r="A43" s="35"/>
      <c r="B43" s="7" t="s">
        <v>19</v>
      </c>
      <c r="C43" s="7" t="s">
        <v>20</v>
      </c>
      <c r="D43" s="7" t="s">
        <v>21</v>
      </c>
      <c r="E43" s="7" t="s">
        <v>22</v>
      </c>
      <c r="F43" s="35"/>
    </row>
    <row r="44" spans="1:6" ht="19.5" customHeight="1" thickBot="1" x14ac:dyDescent="0.3">
      <c r="A44" s="22">
        <v>1</v>
      </c>
      <c r="B44" s="7">
        <v>2</v>
      </c>
      <c r="C44" s="7">
        <v>3</v>
      </c>
      <c r="D44" s="7">
        <v>4</v>
      </c>
      <c r="E44" s="7">
        <v>5</v>
      </c>
      <c r="F44" s="7">
        <v>6</v>
      </c>
    </row>
    <row r="45" spans="1:6" ht="19.5" customHeight="1" thickBot="1" x14ac:dyDescent="0.3">
      <c r="A45" s="23" t="s">
        <v>33</v>
      </c>
      <c r="B45" s="8" t="s">
        <v>39</v>
      </c>
      <c r="C45" s="10">
        <f>C50+C70+C80+C90</f>
        <v>72781.58</v>
      </c>
      <c r="D45" s="10">
        <f>D50+D70+D80+D90</f>
        <v>67575.58</v>
      </c>
      <c r="E45" s="9">
        <f>D45/C45</f>
        <v>0.92847091255782022</v>
      </c>
      <c r="F45" s="8"/>
    </row>
    <row r="46" spans="1:6" ht="25.5" customHeight="1" thickBot="1" x14ac:dyDescent="0.3">
      <c r="A46" s="24"/>
      <c r="B46" s="8" t="s">
        <v>23</v>
      </c>
      <c r="C46" s="10">
        <f>C51+C71</f>
        <v>165999.49</v>
      </c>
      <c r="D46" s="10">
        <f>D51+D71</f>
        <v>175891.20000000001</v>
      </c>
      <c r="E46" s="9">
        <f>D46/C46</f>
        <v>1.0595887975318479</v>
      </c>
      <c r="F46" s="8"/>
    </row>
    <row r="47" spans="1:6" ht="44.25" customHeight="1" thickBot="1" x14ac:dyDescent="0.3">
      <c r="A47" s="24"/>
      <c r="B47" s="8" t="s">
        <v>24</v>
      </c>
      <c r="C47" s="10">
        <f>0</f>
        <v>0</v>
      </c>
      <c r="D47" s="10">
        <f>D52+D92+D82</f>
        <v>0</v>
      </c>
      <c r="E47" s="9">
        <v>0</v>
      </c>
      <c r="F47" s="8"/>
    </row>
    <row r="48" spans="1:6" ht="32.25" thickBot="1" x14ac:dyDescent="0.3">
      <c r="A48" s="24"/>
      <c r="B48" s="8" t="s">
        <v>25</v>
      </c>
      <c r="C48" s="10">
        <v>0</v>
      </c>
      <c r="D48" s="10">
        <v>0</v>
      </c>
      <c r="E48" s="9">
        <v>0</v>
      </c>
      <c r="F48" s="8"/>
    </row>
    <row r="49" spans="1:6" ht="24.75" customHeight="1" thickBot="1" x14ac:dyDescent="0.3">
      <c r="A49" s="25"/>
      <c r="B49" s="12" t="s">
        <v>26</v>
      </c>
      <c r="C49" s="13">
        <f>C45+C46+C47+C48</f>
        <v>238781.07</v>
      </c>
      <c r="D49" s="13">
        <f>D45+D46+D47+D48</f>
        <v>243466.78000000003</v>
      </c>
      <c r="E49" s="14">
        <f>D49/C49</f>
        <v>1.0196234567505709</v>
      </c>
      <c r="F49" s="8"/>
    </row>
    <row r="50" spans="1:6" ht="57" customHeight="1" thickBot="1" x14ac:dyDescent="0.3">
      <c r="A50" s="28" t="s">
        <v>34</v>
      </c>
      <c r="B50" s="8" t="s">
        <v>39</v>
      </c>
      <c r="C50" s="10">
        <f>C55+C60+C65</f>
        <v>13901.07</v>
      </c>
      <c r="D50" s="18">
        <v>13040.33</v>
      </c>
      <c r="E50" s="9">
        <f>D50/C50</f>
        <v>0.93808102541746785</v>
      </c>
      <c r="F50" s="8"/>
    </row>
    <row r="51" spans="1:6" ht="32.25" thickBot="1" x14ac:dyDescent="0.3">
      <c r="A51" s="29"/>
      <c r="B51" s="8" t="s">
        <v>27</v>
      </c>
      <c r="C51" s="10">
        <f>C56+C61+C66</f>
        <v>108947.29</v>
      </c>
      <c r="D51" s="10">
        <v>108612.34</v>
      </c>
      <c r="E51" s="9">
        <f>D51/C51</f>
        <v>0.99692557749715482</v>
      </c>
      <c r="F51" s="8"/>
    </row>
    <row r="52" spans="1:6" ht="38.25" customHeight="1" thickBot="1" x14ac:dyDescent="0.3">
      <c r="A52" s="29"/>
      <c r="B52" s="8" t="s">
        <v>24</v>
      </c>
      <c r="C52" s="10">
        <v>0</v>
      </c>
      <c r="D52" s="10">
        <v>0</v>
      </c>
      <c r="E52" s="9">
        <v>0</v>
      </c>
      <c r="F52" s="8"/>
    </row>
    <row r="53" spans="1:6" ht="32.25" thickBot="1" x14ac:dyDescent="0.3">
      <c r="A53" s="29"/>
      <c r="B53" s="8" t="s">
        <v>25</v>
      </c>
      <c r="C53" s="10">
        <v>0</v>
      </c>
      <c r="D53" s="10">
        <v>0</v>
      </c>
      <c r="E53" s="9">
        <v>0</v>
      </c>
      <c r="F53" s="8"/>
    </row>
    <row r="54" spans="1:6" ht="16.5" thickBot="1" x14ac:dyDescent="0.3">
      <c r="A54" s="6"/>
      <c r="B54" s="12" t="s">
        <v>26</v>
      </c>
      <c r="C54" s="13">
        <f>C50+C51+C52+C53</f>
        <v>122848.35999999999</v>
      </c>
      <c r="D54" s="13">
        <f>D50+D51+D52+D53</f>
        <v>121652.67</v>
      </c>
      <c r="E54" s="14">
        <f>D54/C54</f>
        <v>0.99026694373453594</v>
      </c>
      <c r="F54" s="8"/>
    </row>
    <row r="55" spans="1:6" ht="32.25" thickBot="1" x14ac:dyDescent="0.3">
      <c r="A55" s="23" t="s">
        <v>35</v>
      </c>
      <c r="B55" s="8" t="s">
        <v>39</v>
      </c>
      <c r="C55" s="10">
        <v>0</v>
      </c>
      <c r="D55" s="10">
        <v>0</v>
      </c>
      <c r="E55" s="9">
        <v>0</v>
      </c>
      <c r="F55" s="8"/>
    </row>
    <row r="56" spans="1:6" ht="32.25" thickBot="1" x14ac:dyDescent="0.3">
      <c r="A56" s="24"/>
      <c r="B56" s="8" t="s">
        <v>27</v>
      </c>
      <c r="C56" s="10">
        <v>0</v>
      </c>
      <c r="D56" s="10">
        <v>0</v>
      </c>
      <c r="E56" s="9">
        <v>0</v>
      </c>
      <c r="F56" s="8"/>
    </row>
    <row r="57" spans="1:6" ht="32.25" thickBot="1" x14ac:dyDescent="0.3">
      <c r="A57" s="24"/>
      <c r="B57" s="8" t="s">
        <v>24</v>
      </c>
      <c r="C57" s="10">
        <v>0</v>
      </c>
      <c r="D57" s="10">
        <v>0</v>
      </c>
      <c r="E57" s="9">
        <v>0</v>
      </c>
      <c r="F57" s="8"/>
    </row>
    <row r="58" spans="1:6" ht="32.25" thickBot="1" x14ac:dyDescent="0.3">
      <c r="A58" s="24"/>
      <c r="B58" s="8" t="s">
        <v>25</v>
      </c>
      <c r="C58" s="10">
        <v>0</v>
      </c>
      <c r="D58" s="10">
        <v>0</v>
      </c>
      <c r="E58" s="9">
        <v>0</v>
      </c>
      <c r="F58" s="8"/>
    </row>
    <row r="59" spans="1:6" ht="16.5" thickBot="1" x14ac:dyDescent="0.3">
      <c r="A59" s="25"/>
      <c r="B59" s="8" t="s">
        <v>26</v>
      </c>
      <c r="C59" s="10">
        <f>C55+C56+C57+C58</f>
        <v>0</v>
      </c>
      <c r="D59" s="10">
        <f>D55+D56+D57+D58</f>
        <v>0</v>
      </c>
      <c r="E59" s="9">
        <v>0</v>
      </c>
      <c r="F59" s="8"/>
    </row>
    <row r="60" spans="1:6" ht="32.25" thickBot="1" x14ac:dyDescent="0.3">
      <c r="A60" s="43" t="s">
        <v>43</v>
      </c>
      <c r="B60" s="8" t="s">
        <v>39</v>
      </c>
      <c r="C60" s="10">
        <v>13041.14</v>
      </c>
      <c r="D60" s="18">
        <v>13040.33</v>
      </c>
      <c r="E60" s="9">
        <f>D60/C60</f>
        <v>0.99993788886554402</v>
      </c>
      <c r="F60" s="8"/>
    </row>
    <row r="61" spans="1:6" ht="32.25" thickBot="1" x14ac:dyDescent="0.3">
      <c r="A61" s="26"/>
      <c r="B61" s="8" t="s">
        <v>27</v>
      </c>
      <c r="C61" s="10">
        <v>108947.29</v>
      </c>
      <c r="D61" s="10">
        <v>108612.34</v>
      </c>
      <c r="E61" s="9">
        <f>D61/C61</f>
        <v>0.99692557749715482</v>
      </c>
      <c r="F61" s="8"/>
    </row>
    <row r="62" spans="1:6" ht="32.25" thickBot="1" x14ac:dyDescent="0.3">
      <c r="A62" s="26"/>
      <c r="B62" s="8" t="s">
        <v>24</v>
      </c>
      <c r="C62" s="10">
        <v>0</v>
      </c>
      <c r="D62" s="10">
        <v>0</v>
      </c>
      <c r="E62" s="9">
        <v>0</v>
      </c>
      <c r="F62" s="8"/>
    </row>
    <row r="63" spans="1:6" ht="32.25" thickBot="1" x14ac:dyDescent="0.3">
      <c r="A63" s="26"/>
      <c r="B63" s="8" t="s">
        <v>25</v>
      </c>
      <c r="C63" s="10">
        <v>0</v>
      </c>
      <c r="D63" s="10">
        <v>0</v>
      </c>
      <c r="E63" s="9">
        <v>0</v>
      </c>
      <c r="F63" s="8"/>
    </row>
    <row r="64" spans="1:6" ht="16.5" thickBot="1" x14ac:dyDescent="0.3">
      <c r="A64" s="27"/>
      <c r="B64" s="8" t="s">
        <v>26</v>
      </c>
      <c r="C64" s="10">
        <f>C60+C61+C62+C63</f>
        <v>121988.43</v>
      </c>
      <c r="D64" s="10">
        <f>D60+D61+D62+D63</f>
        <v>121652.67</v>
      </c>
      <c r="E64" s="9">
        <f>D64/C64</f>
        <v>0.99724760782641442</v>
      </c>
      <c r="F64" s="8"/>
    </row>
    <row r="65" spans="1:6" ht="32.25" thickBot="1" x14ac:dyDescent="0.3">
      <c r="A65" s="43" t="s">
        <v>36</v>
      </c>
      <c r="B65" s="8" t="s">
        <v>39</v>
      </c>
      <c r="C65" s="10">
        <v>859.93</v>
      </c>
      <c r="D65" s="10">
        <v>0</v>
      </c>
      <c r="E65" s="9">
        <f>D65/C65</f>
        <v>0</v>
      </c>
      <c r="F65" s="8"/>
    </row>
    <row r="66" spans="1:6" ht="32.25" thickBot="1" x14ac:dyDescent="0.3">
      <c r="A66" s="26"/>
      <c r="B66" s="8" t="s">
        <v>27</v>
      </c>
      <c r="C66" s="10">
        <v>0</v>
      </c>
      <c r="D66" s="10">
        <v>0</v>
      </c>
      <c r="E66" s="9">
        <v>0</v>
      </c>
      <c r="F66" s="8"/>
    </row>
    <row r="67" spans="1:6" ht="32.25" thickBot="1" x14ac:dyDescent="0.3">
      <c r="A67" s="26"/>
      <c r="B67" s="8" t="s">
        <v>24</v>
      </c>
      <c r="C67" s="10">
        <v>0</v>
      </c>
      <c r="D67" s="10">
        <v>0</v>
      </c>
      <c r="E67" s="9">
        <v>0</v>
      </c>
      <c r="F67" s="8"/>
    </row>
    <row r="68" spans="1:6" ht="32.25" thickBot="1" x14ac:dyDescent="0.3">
      <c r="A68" s="26"/>
      <c r="B68" s="8" t="s">
        <v>25</v>
      </c>
      <c r="C68" s="10">
        <v>0</v>
      </c>
      <c r="D68" s="10">
        <v>0</v>
      </c>
      <c r="E68" s="9">
        <v>0</v>
      </c>
      <c r="F68" s="8"/>
    </row>
    <row r="69" spans="1:6" ht="16.5" thickBot="1" x14ac:dyDescent="0.3">
      <c r="A69" s="27"/>
      <c r="B69" s="8" t="s">
        <v>26</v>
      </c>
      <c r="C69" s="10">
        <f>C65+C66+C67+C68</f>
        <v>859.93</v>
      </c>
      <c r="D69" s="10">
        <f>D65+D66+D67+D68</f>
        <v>0</v>
      </c>
      <c r="E69" s="9">
        <v>0</v>
      </c>
      <c r="F69" s="8"/>
    </row>
    <row r="70" spans="1:6" ht="63.75" thickBot="1" x14ac:dyDescent="0.3">
      <c r="A70" s="44" t="s">
        <v>41</v>
      </c>
      <c r="B70" s="8" t="s">
        <v>39</v>
      </c>
      <c r="C70" s="10">
        <f>C75</f>
        <v>54211.98</v>
      </c>
      <c r="D70" s="10">
        <f>D75</f>
        <v>49867.14</v>
      </c>
      <c r="E70" s="9">
        <f>D70/C70</f>
        <v>0.91985461516070799</v>
      </c>
      <c r="F70" s="8" t="s">
        <v>47</v>
      </c>
    </row>
    <row r="71" spans="1:6" ht="79.5" thickBot="1" x14ac:dyDescent="0.3">
      <c r="A71" s="45"/>
      <c r="B71" s="8" t="s">
        <v>27</v>
      </c>
      <c r="C71" s="10">
        <f>C76</f>
        <v>57052.2</v>
      </c>
      <c r="D71" s="10">
        <f>D76</f>
        <v>67278.86</v>
      </c>
      <c r="E71" s="9">
        <f>D71/C71</f>
        <v>1.1792509316029882</v>
      </c>
      <c r="F71" s="8" t="s">
        <v>48</v>
      </c>
    </row>
    <row r="72" spans="1:6" ht="32.25" thickBot="1" x14ac:dyDescent="0.3">
      <c r="A72" s="45"/>
      <c r="B72" s="8" t="s">
        <v>24</v>
      </c>
      <c r="C72" s="10">
        <v>0</v>
      </c>
      <c r="D72" s="10">
        <v>0</v>
      </c>
      <c r="E72" s="9">
        <v>0</v>
      </c>
      <c r="F72" s="8"/>
    </row>
    <row r="73" spans="1:6" ht="32.25" thickBot="1" x14ac:dyDescent="0.3">
      <c r="A73" s="45"/>
      <c r="B73" s="8" t="s">
        <v>25</v>
      </c>
      <c r="C73" s="10">
        <v>0</v>
      </c>
      <c r="D73" s="10">
        <v>0</v>
      </c>
      <c r="E73" s="9">
        <v>0</v>
      </c>
      <c r="F73" s="8"/>
    </row>
    <row r="74" spans="1:6" ht="16.5" thickBot="1" x14ac:dyDescent="0.3">
      <c r="A74" s="46"/>
      <c r="B74" s="8" t="s">
        <v>26</v>
      </c>
      <c r="C74" s="10">
        <f>C70+C71+C72+C73</f>
        <v>111264.18</v>
      </c>
      <c r="D74" s="10">
        <f>D70+D71+D72+D73</f>
        <v>117146</v>
      </c>
      <c r="E74" s="9">
        <f>D74/C74</f>
        <v>1.0528635541105862</v>
      </c>
      <c r="F74" s="8"/>
    </row>
    <row r="75" spans="1:6" ht="32.25" thickBot="1" x14ac:dyDescent="0.3">
      <c r="A75" s="23" t="s">
        <v>42</v>
      </c>
      <c r="B75" s="8" t="s">
        <v>39</v>
      </c>
      <c r="C75" s="10">
        <v>54211.98</v>
      </c>
      <c r="D75" s="18">
        <v>49867.14</v>
      </c>
      <c r="E75" s="9">
        <f>D75/C75</f>
        <v>0.91985461516070799</v>
      </c>
      <c r="F75" s="8"/>
    </row>
    <row r="76" spans="1:6" ht="32.25" thickBot="1" x14ac:dyDescent="0.3">
      <c r="A76" s="26"/>
      <c r="B76" s="8" t="s">
        <v>27</v>
      </c>
      <c r="C76" s="10">
        <v>57052.2</v>
      </c>
      <c r="D76" s="10">
        <v>67278.86</v>
      </c>
      <c r="E76" s="9">
        <f>D76/C76</f>
        <v>1.1792509316029882</v>
      </c>
      <c r="F76" s="8"/>
    </row>
    <row r="77" spans="1:6" ht="32.25" thickBot="1" x14ac:dyDescent="0.3">
      <c r="A77" s="26"/>
      <c r="B77" s="8" t="s">
        <v>24</v>
      </c>
      <c r="C77" s="10">
        <v>0</v>
      </c>
      <c r="D77" s="10">
        <v>0</v>
      </c>
      <c r="E77" s="9">
        <v>0</v>
      </c>
      <c r="F77" s="8"/>
    </row>
    <row r="78" spans="1:6" ht="32.25" thickBot="1" x14ac:dyDescent="0.3">
      <c r="A78" s="26"/>
      <c r="B78" s="8" t="s">
        <v>25</v>
      </c>
      <c r="C78" s="10">
        <v>0</v>
      </c>
      <c r="D78" s="10">
        <v>0</v>
      </c>
      <c r="E78" s="9">
        <v>0</v>
      </c>
      <c r="F78" s="8"/>
    </row>
    <row r="79" spans="1:6" ht="16.5" thickBot="1" x14ac:dyDescent="0.3">
      <c r="A79" s="27"/>
      <c r="B79" s="8" t="s">
        <v>26</v>
      </c>
      <c r="C79" s="10">
        <f>C75+C76+C77+C78</f>
        <v>111264.18</v>
      </c>
      <c r="D79" s="10">
        <f>D75+D76+D77+D78</f>
        <v>117146</v>
      </c>
      <c r="E79" s="9">
        <f>D79/C79</f>
        <v>1.0528635541105862</v>
      </c>
      <c r="F79" s="8"/>
    </row>
    <row r="80" spans="1:6" ht="57" customHeight="1" thickBot="1" x14ac:dyDescent="0.3">
      <c r="A80" s="28" t="s">
        <v>37</v>
      </c>
      <c r="B80" s="8" t="s">
        <v>39</v>
      </c>
      <c r="C80" s="10">
        <f>C85</f>
        <v>4638.53</v>
      </c>
      <c r="D80" s="10">
        <v>4638.1099999999997</v>
      </c>
      <c r="E80" s="9">
        <f>D80/C80</f>
        <v>0.99990945407273424</v>
      </c>
      <c r="F80" s="8"/>
    </row>
    <row r="81" spans="1:6" ht="32.25" thickBot="1" x14ac:dyDescent="0.3">
      <c r="A81" s="29"/>
      <c r="B81" s="8" t="s">
        <v>27</v>
      </c>
      <c r="C81" s="10">
        <f t="shared" ref="C81:D84" si="0">C86</f>
        <v>0</v>
      </c>
      <c r="D81" s="10">
        <f t="shared" si="0"/>
        <v>0</v>
      </c>
      <c r="E81" s="9">
        <v>0</v>
      </c>
      <c r="F81" s="8"/>
    </row>
    <row r="82" spans="1:6" ht="38.25" customHeight="1" thickBot="1" x14ac:dyDescent="0.3">
      <c r="A82" s="29"/>
      <c r="B82" s="8" t="s">
        <v>24</v>
      </c>
      <c r="C82" s="10">
        <f t="shared" si="0"/>
        <v>0</v>
      </c>
      <c r="D82" s="10">
        <f t="shared" si="0"/>
        <v>0</v>
      </c>
      <c r="E82" s="9">
        <v>0</v>
      </c>
      <c r="F82" s="8"/>
    </row>
    <row r="83" spans="1:6" ht="32.25" thickBot="1" x14ac:dyDescent="0.3">
      <c r="A83" s="29"/>
      <c r="B83" s="8" t="s">
        <v>25</v>
      </c>
      <c r="C83" s="10">
        <f t="shared" si="0"/>
        <v>0</v>
      </c>
      <c r="D83" s="10">
        <f t="shared" si="0"/>
        <v>0</v>
      </c>
      <c r="E83" s="9">
        <v>0</v>
      </c>
      <c r="F83" s="8"/>
    </row>
    <row r="84" spans="1:6" ht="16.5" thickBot="1" x14ac:dyDescent="0.3">
      <c r="A84" s="6"/>
      <c r="B84" s="12" t="s">
        <v>26</v>
      </c>
      <c r="C84" s="10">
        <f t="shared" si="0"/>
        <v>4638.53</v>
      </c>
      <c r="D84" s="13">
        <f>D80+D81+D82+D83</f>
        <v>4638.1099999999997</v>
      </c>
      <c r="E84" s="14">
        <f t="shared" ref="E84:E85" si="1">D84/C84</f>
        <v>0.99990945407273424</v>
      </c>
      <c r="F84" s="8"/>
    </row>
    <row r="85" spans="1:6" ht="32.25" thickBot="1" x14ac:dyDescent="0.3">
      <c r="A85" s="23" t="s">
        <v>38</v>
      </c>
      <c r="B85" s="8" t="s">
        <v>39</v>
      </c>
      <c r="C85" s="10">
        <v>4638.53</v>
      </c>
      <c r="D85" s="10">
        <v>4638.1099999999997</v>
      </c>
      <c r="E85" s="9">
        <f t="shared" si="1"/>
        <v>0.99990945407273424</v>
      </c>
      <c r="F85" s="8"/>
    </row>
    <row r="86" spans="1:6" ht="32.25" thickBot="1" x14ac:dyDescent="0.3">
      <c r="A86" s="24"/>
      <c r="B86" s="8" t="s">
        <v>27</v>
      </c>
      <c r="C86" s="10">
        <v>0</v>
      </c>
      <c r="D86" s="10">
        <v>0</v>
      </c>
      <c r="E86" s="9">
        <v>0</v>
      </c>
      <c r="F86" s="8"/>
    </row>
    <row r="87" spans="1:6" ht="51.75" customHeight="1" thickBot="1" x14ac:dyDescent="0.3">
      <c r="A87" s="24"/>
      <c r="B87" s="8" t="s">
        <v>24</v>
      </c>
      <c r="C87" s="10">
        <v>0</v>
      </c>
      <c r="D87" s="10">
        <v>0</v>
      </c>
      <c r="E87" s="9">
        <v>0</v>
      </c>
      <c r="F87" s="8"/>
    </row>
    <row r="88" spans="1:6" ht="32.25" thickBot="1" x14ac:dyDescent="0.3">
      <c r="A88" s="24"/>
      <c r="B88" s="8" t="s">
        <v>25</v>
      </c>
      <c r="C88" s="10">
        <v>0</v>
      </c>
      <c r="D88" s="10">
        <v>0</v>
      </c>
      <c r="E88" s="9">
        <v>0</v>
      </c>
      <c r="F88" s="8"/>
    </row>
    <row r="89" spans="1:6" ht="16.5" thickBot="1" x14ac:dyDescent="0.3">
      <c r="A89" s="25"/>
      <c r="B89" s="8" t="s">
        <v>26</v>
      </c>
      <c r="C89" s="10">
        <f>C85+C86+C87+C88</f>
        <v>4638.53</v>
      </c>
      <c r="D89" s="10">
        <f>D85+D86+D88</f>
        <v>4638.1099999999997</v>
      </c>
      <c r="E89" s="9">
        <f t="shared" ref="E89" si="2">D89/C89</f>
        <v>0.99990945407273424</v>
      </c>
      <c r="F89" s="8"/>
    </row>
    <row r="90" spans="1:6" ht="32.25" thickBot="1" x14ac:dyDescent="0.3">
      <c r="A90" s="28" t="s">
        <v>44</v>
      </c>
      <c r="B90" s="8" t="s">
        <v>39</v>
      </c>
      <c r="C90" s="10">
        <f>C95+C100</f>
        <v>30</v>
      </c>
      <c r="D90" s="10">
        <f>D95+D100</f>
        <v>30</v>
      </c>
      <c r="E90" s="9">
        <f t="shared" ref="E90:E94" si="3">D90/C90</f>
        <v>1</v>
      </c>
      <c r="F90" s="8"/>
    </row>
    <row r="91" spans="1:6" ht="32.25" thickBot="1" x14ac:dyDescent="0.3">
      <c r="A91" s="29"/>
      <c r="B91" s="8" t="s">
        <v>27</v>
      </c>
      <c r="C91" s="10">
        <v>0</v>
      </c>
      <c r="D91" s="10">
        <f>D96+D101</f>
        <v>0</v>
      </c>
      <c r="E91" s="9">
        <v>0</v>
      </c>
      <c r="F91" s="8"/>
    </row>
    <row r="92" spans="1:6" ht="32.25" thickBot="1" x14ac:dyDescent="0.3">
      <c r="A92" s="29"/>
      <c r="B92" s="8" t="s">
        <v>24</v>
      </c>
      <c r="C92" s="10">
        <f>C97+C102</f>
        <v>0</v>
      </c>
      <c r="D92" s="10">
        <f>D97+D102</f>
        <v>0</v>
      </c>
      <c r="E92" s="9">
        <v>0</v>
      </c>
      <c r="F92" s="8"/>
    </row>
    <row r="93" spans="1:6" ht="32.25" thickBot="1" x14ac:dyDescent="0.3">
      <c r="A93" s="29"/>
      <c r="B93" s="8" t="s">
        <v>25</v>
      </c>
      <c r="C93" s="10">
        <v>0</v>
      </c>
      <c r="D93" s="10">
        <f>D98+D103</f>
        <v>0</v>
      </c>
      <c r="E93" s="9">
        <v>0</v>
      </c>
      <c r="F93" s="8"/>
    </row>
    <row r="94" spans="1:6" ht="16.5" thickBot="1" x14ac:dyDescent="0.3">
      <c r="A94" s="11"/>
      <c r="B94" s="12" t="s">
        <v>26</v>
      </c>
      <c r="C94" s="13">
        <f>C90+C91+C92+C93</f>
        <v>30</v>
      </c>
      <c r="D94" s="13">
        <f>D90+D91+D92+D93</f>
        <v>30</v>
      </c>
      <c r="E94" s="14">
        <f t="shared" si="3"/>
        <v>1</v>
      </c>
      <c r="F94" s="12"/>
    </row>
    <row r="95" spans="1:6" ht="32.25" thickBot="1" x14ac:dyDescent="0.3">
      <c r="A95" s="23" t="s">
        <v>45</v>
      </c>
      <c r="B95" s="8" t="s">
        <v>39</v>
      </c>
      <c r="C95" s="10">
        <v>0</v>
      </c>
      <c r="D95" s="10">
        <v>0</v>
      </c>
      <c r="E95" s="9">
        <v>0</v>
      </c>
      <c r="F95" s="8"/>
    </row>
    <row r="96" spans="1:6" ht="32.25" thickBot="1" x14ac:dyDescent="0.3">
      <c r="A96" s="24"/>
      <c r="B96" s="8" t="s">
        <v>27</v>
      </c>
      <c r="C96" s="10">
        <v>0</v>
      </c>
      <c r="D96" s="10">
        <v>0</v>
      </c>
      <c r="E96" s="9">
        <v>0</v>
      </c>
      <c r="F96" s="8"/>
    </row>
    <row r="97" spans="1:6" ht="32.25" thickBot="1" x14ac:dyDescent="0.3">
      <c r="A97" s="24"/>
      <c r="B97" s="8" t="s">
        <v>24</v>
      </c>
      <c r="C97" s="10">
        <v>0</v>
      </c>
      <c r="D97" s="10">
        <v>0</v>
      </c>
      <c r="E97" s="9">
        <v>0</v>
      </c>
      <c r="F97" s="8"/>
    </row>
    <row r="98" spans="1:6" ht="32.25" thickBot="1" x14ac:dyDescent="0.3">
      <c r="A98" s="24"/>
      <c r="B98" s="8" t="s">
        <v>25</v>
      </c>
      <c r="C98" s="10">
        <v>0</v>
      </c>
      <c r="D98" s="10">
        <v>0</v>
      </c>
      <c r="E98" s="9">
        <v>0</v>
      </c>
      <c r="F98" s="8"/>
    </row>
    <row r="99" spans="1:6" ht="16.5" thickBot="1" x14ac:dyDescent="0.3">
      <c r="A99" s="25"/>
      <c r="B99" s="8" t="s">
        <v>26</v>
      </c>
      <c r="C99" s="10">
        <f>C95+C96+C97+C98</f>
        <v>0</v>
      </c>
      <c r="D99" s="10">
        <f>D95+D96+D97+D98</f>
        <v>0</v>
      </c>
      <c r="E99" s="9"/>
      <c r="F99" s="8"/>
    </row>
    <row r="100" spans="1:6" ht="32.25" thickBot="1" x14ac:dyDescent="0.3">
      <c r="A100" s="23" t="s">
        <v>46</v>
      </c>
      <c r="B100" s="8" t="s">
        <v>39</v>
      </c>
      <c r="C100" s="10">
        <v>30</v>
      </c>
      <c r="D100" s="10">
        <v>30</v>
      </c>
      <c r="E100" s="9">
        <f t="shared" ref="E100" si="4">D100/C100</f>
        <v>1</v>
      </c>
      <c r="F100" s="8"/>
    </row>
    <row r="101" spans="1:6" ht="32.25" thickBot="1" x14ac:dyDescent="0.3">
      <c r="A101" s="24"/>
      <c r="B101" s="8" t="s">
        <v>27</v>
      </c>
      <c r="C101" s="10">
        <v>0</v>
      </c>
      <c r="D101" s="10">
        <v>0</v>
      </c>
      <c r="E101" s="9">
        <v>0</v>
      </c>
      <c r="F101" s="8"/>
    </row>
    <row r="102" spans="1:6" ht="41.25" customHeight="1" thickBot="1" x14ac:dyDescent="0.3">
      <c r="A102" s="24"/>
      <c r="B102" s="8" t="s">
        <v>24</v>
      </c>
      <c r="C102" s="10">
        <v>0</v>
      </c>
      <c r="D102" s="10">
        <v>0</v>
      </c>
      <c r="E102" s="9">
        <v>0</v>
      </c>
      <c r="F102" s="8"/>
    </row>
    <row r="103" spans="1:6" ht="32.25" thickBot="1" x14ac:dyDescent="0.3">
      <c r="A103" s="24"/>
      <c r="B103" s="8" t="s">
        <v>25</v>
      </c>
      <c r="C103" s="10">
        <v>0</v>
      </c>
      <c r="D103" s="10">
        <v>0</v>
      </c>
      <c r="E103" s="9">
        <v>0</v>
      </c>
      <c r="F103" s="8"/>
    </row>
    <row r="104" spans="1:6" ht="16.5" thickBot="1" x14ac:dyDescent="0.3">
      <c r="A104" s="25"/>
      <c r="B104" s="8" t="s">
        <v>26</v>
      </c>
      <c r="C104" s="10">
        <f>C100+C101+C102+C103</f>
        <v>30</v>
      </c>
      <c r="D104" s="10">
        <f>D100+D101+D102+D103</f>
        <v>30</v>
      </c>
      <c r="E104" s="9">
        <f t="shared" ref="E104" si="5">D104/C104</f>
        <v>1</v>
      </c>
      <c r="F104" s="8"/>
    </row>
    <row r="105" spans="1:6" ht="15.75" x14ac:dyDescent="0.25">
      <c r="A105" s="1"/>
      <c r="B105" s="1"/>
      <c r="C105" s="1"/>
      <c r="D105" s="1"/>
      <c r="E105" s="1"/>
      <c r="F105" s="1"/>
    </row>
    <row r="106" spans="1:6" ht="15.75" x14ac:dyDescent="0.25">
      <c r="A106" s="1" t="s">
        <v>52</v>
      </c>
      <c r="B106" s="1"/>
      <c r="C106" s="1"/>
      <c r="D106" s="1"/>
      <c r="E106" s="1"/>
      <c r="F106" s="1"/>
    </row>
    <row r="107" spans="1:6" ht="15.75" x14ac:dyDescent="0.25">
      <c r="A107" s="1" t="s">
        <v>53</v>
      </c>
      <c r="B107" s="1"/>
      <c r="C107" s="1"/>
      <c r="D107" s="1"/>
      <c r="E107" s="1"/>
      <c r="F107" s="1"/>
    </row>
    <row r="108" spans="1:6" ht="15.75" x14ac:dyDescent="0.25">
      <c r="A108" s="1" t="s">
        <v>54</v>
      </c>
      <c r="B108" s="1"/>
      <c r="C108" s="1"/>
      <c r="D108" s="1"/>
      <c r="E108" s="1"/>
      <c r="F108" s="1"/>
    </row>
    <row r="109" spans="1:6" ht="15.75" x14ac:dyDescent="0.25">
      <c r="A109" s="1"/>
      <c r="B109" s="1"/>
      <c r="C109" s="1"/>
      <c r="D109" s="1"/>
      <c r="E109" s="1"/>
      <c r="F109" s="1"/>
    </row>
  </sheetData>
  <mergeCells count="28">
    <mergeCell ref="A60:A64"/>
    <mergeCell ref="A65:A69"/>
    <mergeCell ref="A70:A74"/>
    <mergeCell ref="A1:F1"/>
    <mergeCell ref="A10:F10"/>
    <mergeCell ref="A16:F16"/>
    <mergeCell ref="F42:F43"/>
    <mergeCell ref="A7:F7"/>
    <mergeCell ref="A8:F8"/>
    <mergeCell ref="A14:F14"/>
    <mergeCell ref="A9:F9"/>
    <mergeCell ref="A39:F39"/>
    <mergeCell ref="A100:A104"/>
    <mergeCell ref="A75:A79"/>
    <mergeCell ref="A80:A83"/>
    <mergeCell ref="A85:A89"/>
    <mergeCell ref="A2:F2"/>
    <mergeCell ref="A4:F4"/>
    <mergeCell ref="A95:A99"/>
    <mergeCell ref="A55:A59"/>
    <mergeCell ref="A90:A93"/>
    <mergeCell ref="A42:A43"/>
    <mergeCell ref="B42:E42"/>
    <mergeCell ref="A6:F6"/>
    <mergeCell ref="A45:A49"/>
    <mergeCell ref="A50:A53"/>
    <mergeCell ref="A38:F38"/>
    <mergeCell ref="A40:F40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2023-03-03T09:29:51Z</cp:lastPrinted>
  <dcterms:created xsi:type="dcterms:W3CDTF">2020-04-28T08:55:08Z</dcterms:created>
  <dcterms:modified xsi:type="dcterms:W3CDTF">2023-04-21T10:16:04Z</dcterms:modified>
</cp:coreProperties>
</file>