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tabRatio="1000" activeTab="2"/>
  </bookViews>
  <sheets>
    <sheet name="Оценка целей и задач" sheetId="1" r:id="rId1"/>
    <sheet name="достигнутые результаты" sheetId="2" r:id="rId2"/>
    <sheet name="Целевые показатели" sheetId="3" r:id="rId3"/>
    <sheet name="Использование ассигнований_СГО" sheetId="4" r:id="rId4"/>
    <sheet name="Анализ факторов " sheetId="5" r:id="rId5"/>
    <sheet name="Инф. о внесенных изменениях" sheetId="6" r:id="rId6"/>
  </sheets>
  <definedNames>
    <definedName name="_xlnm.Print_Area" localSheetId="3">'Использование ассигнований_СГО'!$A$1:$F$60</definedName>
    <definedName name="_xlnm.Print_Area" localSheetId="0">'Оценка целей и задач'!$A$1:$F$18</definedName>
  </definedNames>
  <calcPr fullCalcOnLoad="1"/>
</workbook>
</file>

<file path=xl/sharedStrings.xml><?xml version="1.0" encoding="utf-8"?>
<sst xmlns="http://schemas.openxmlformats.org/spreadsheetml/2006/main" count="157" uniqueCount="100">
  <si>
    <t>1.1.1.</t>
  </si>
  <si>
    <t>1.1.2.</t>
  </si>
  <si>
    <t>1.2.1.</t>
  </si>
  <si>
    <t>1.3.1.</t>
  </si>
  <si>
    <t>2.1.1.</t>
  </si>
  <si>
    <t>2.2.1.</t>
  </si>
  <si>
    <t>2.2.2.</t>
  </si>
  <si>
    <t>Основное мероприятие1.1. Эффективный учет муниципального имущества</t>
  </si>
  <si>
    <t>Основное мероприятие 1.2. Эффективное управление муниципальным имуществом</t>
  </si>
  <si>
    <t>Основное мероприятие 1.3. Обеспечение надлежащего использования и содержания муниципального имущества</t>
  </si>
  <si>
    <t>Основное мероприятие 2.1. Эффективное управление земельными ресурсами</t>
  </si>
  <si>
    <t>Основное мероприятие 2.2. Эффективное распоряжение земельными ресурсами</t>
  </si>
  <si>
    <t>N п/п</t>
  </si>
  <si>
    <t>Контрольная точка</t>
  </si>
  <si>
    <t>Плановое окончание</t>
  </si>
  <si>
    <t>Фактическое окончание</t>
  </si>
  <si>
    <t>Отклонение, дней</t>
  </si>
  <si>
    <t>Достигнутые результаты. Причины неисполнения, нарушения сроков</t>
  </si>
  <si>
    <t>Целевой показатель, ед. измерения</t>
  </si>
  <si>
    <t>Плановое значение</t>
  </si>
  <si>
    <t>Фактическое значение</t>
  </si>
  <si>
    <t>Отклонение, %</t>
  </si>
  <si>
    <t>Причины отклонения от планового значения</t>
  </si>
  <si>
    <t>3. Достигнутые целевые показатели, причины невыполнения показателей</t>
  </si>
  <si>
    <t>2. Достигнутые результаты (исполнение контрольных точек), причины недостижения запланированных результатов, нарушения сроков</t>
  </si>
  <si>
    <t>Наименование муниципальной программы, подпрограммы, основного мероприятия</t>
  </si>
  <si>
    <t>Объемы и источники финансирования</t>
  </si>
  <si>
    <t>Причины неосвоения бюджетных средств</t>
  </si>
  <si>
    <t>Источник финансирования</t>
  </si>
  <si>
    <t>План</t>
  </si>
  <si>
    <t>Факт</t>
  </si>
  <si>
    <t>% исполнения</t>
  </si>
  <si>
    <t>Краевой бюджет, тыс. руб.</t>
  </si>
  <si>
    <t>Федеральный бюджет (тыс. руб.)</t>
  </si>
  <si>
    <t>Внебюджетные источники, тыс. руб.</t>
  </si>
  <si>
    <t>Итого, тыс. руб.</t>
  </si>
  <si>
    <t>Краевой бюджет (тыс. руб.)</t>
  </si>
  <si>
    <t>5. Данные об использовании бюджетных ассигнований и иных средств на выполнение мероприятий</t>
  </si>
  <si>
    <t>1.</t>
  </si>
  <si>
    <t xml:space="preserve">Доля объектов, прошедших государственную регистрацию прав собственности, в составе казны Суксунского муниципального района от общего количества объектов, находящихся в казне района, % </t>
  </si>
  <si>
    <t>2.</t>
  </si>
  <si>
    <t>Поступление доходов от реализации имущества, тыс.руб.</t>
  </si>
  <si>
    <t>1.2.2.</t>
  </si>
  <si>
    <t>Поступление доходов от сдачи имущества в аренду, тыс. руб.</t>
  </si>
  <si>
    <t>Доля объектов, приведенных в нормативное состояние, от общего количества объектов, требующих приведения в нормативное состояние, %</t>
  </si>
  <si>
    <t>Увеличение площади земель вовлеченных в гражданский оборот, %</t>
  </si>
  <si>
    <t>Поступление земельного налога, а так же арендной платы и доходов  от продажи земельных участков в консолидированный бюджет района, тыс. руб.</t>
  </si>
  <si>
    <t>2.2.3.</t>
  </si>
  <si>
    <t>Площадь предоставленных сельскохозяйственным организациям и фермерам земель, изъятых в счет невостребованных долей, га</t>
  </si>
  <si>
    <t>ГОДОВОЙ ОТЧЕТ</t>
  </si>
  <si>
    <t>Ответственный исполнитель программы</t>
  </si>
  <si>
    <t>1. Оценка достижения целей и задач муниципальной программы.</t>
  </si>
  <si>
    <t>Цель 1. Эффективное управление и распоряжение муниципальной собственностью</t>
  </si>
  <si>
    <t xml:space="preserve">Цель 2. Эффективное распоряжение земельными участками, находящимися в муниципальной собственности </t>
  </si>
  <si>
    <t>Цель 3. Максимальное вовлечение в оборот земельных участков, государственная собственность, на которые не разграничена</t>
  </si>
  <si>
    <t>Цель 4. Обеспечение жилищного строительства земельными участками</t>
  </si>
  <si>
    <t>1. Обеспечение эффективного управления, распоряжения и использования муниципального имущества.</t>
  </si>
  <si>
    <t xml:space="preserve">2. Обеспечение полноты и достоверности данных Реестров муниципальной собственности </t>
  </si>
  <si>
    <t>3. Обеспечение эффективного управления и распоряжения земельными участками, находящимися в муниципальной собственности и земельными участками государственная собственность на которые не разграничена.</t>
  </si>
  <si>
    <t>остаток</t>
  </si>
  <si>
    <t>1.1. Цели программы</t>
  </si>
  <si>
    <t>1.2. Задачи программы</t>
  </si>
  <si>
    <t xml:space="preserve">Средства освоены в полном объеме  </t>
  </si>
  <si>
    <t>Администрация Суксунского городского округа</t>
  </si>
  <si>
    <t>Муниципальная программа Суксунского городского округа «Управление имуществом, земельным ресурсам и градостроительной деятельностью Суксунского городского округа»</t>
  </si>
  <si>
    <t xml:space="preserve">Подпрограмма 1 «Управление имуществом Суксунского городского округа» </t>
  </si>
  <si>
    <t>Подпрограмма 2 «Управление земельными ресурсами Суксунского городского округа»</t>
  </si>
  <si>
    <t>Подпрограмма 3 «Управление градостроительной деятельностью Суксунского городского округа»</t>
  </si>
  <si>
    <t>Основное мероприятие 3.1. Эффективное управление градостроительной деятельностью</t>
  </si>
  <si>
    <t>Площадь земельных участков предоставленных многодетным семьям на территории городского округа, га</t>
  </si>
  <si>
    <t>Поступление в бюджет района доходов от использования имущества Суксунского городского округа, тыс.руб.</t>
  </si>
  <si>
    <t>Площадь вовлеченных земельных участков  для жилищного строительства, в том числе для ведения ЛПХ в границах населенного пункта с правом возведения жилого дома, га</t>
  </si>
  <si>
    <t xml:space="preserve">Увеличение неналоговых поступлений в бюджет Суксунского городского округа, % </t>
  </si>
  <si>
    <t>Сокращение расходов на содержание имущества казны Суксунского городского округа, %</t>
  </si>
  <si>
    <t>Сокращение расходов на содержание имущества казны Суксунского городского округа, тыс.руб.</t>
  </si>
  <si>
    <t>Доля имущества, находящегося в реестре муниципального имущества Суксунского городского округа, соответствующего требованиям статьи 50 Федерального закона от 6 октября 2003 г. № 131-ФЗ "Об общих принципах организации местного самоуправления в Российской Федерации", от имущества, находящегося в реестре муниципального имущества, %</t>
  </si>
  <si>
    <t>2.3.1.</t>
  </si>
  <si>
    <t>6. Информация о внесенных ответственным исполнителем изменениях в муниципальную программу</t>
  </si>
  <si>
    <t>Бюджет городского округа, тыс. руб.</t>
  </si>
  <si>
    <t>Бюджет горосдкого округа, тыс. руб.</t>
  </si>
  <si>
    <t>Муниципальная программа Суксунского городского округа
«Управление имуществом,  земельными ресурсами и градостроительной деятельностью Суксунского городского округа</t>
  </si>
  <si>
    <t>4. Анализ факторов, повлиявших на ход реализации муниципальной программы</t>
  </si>
  <si>
    <t>Основное мероприятие 2.3. Обеспечение жилищного строительства на территории Суксунского городского округа земельными участками</t>
  </si>
  <si>
    <t xml:space="preserve">Неосвоение бюджетных средств связано с заключением в 2021 году двух муниципальных контрактов, срок исполнения 01.03.2022 </t>
  </si>
  <si>
    <t>Невыполнение показателя связано с  не соответствием земельных участков требованиям пунктов 2, 3 абзаца шесть статьи 3 Закона Пермского края от 01.12.2011 № 871-ПК «О бесплатном предоставлении земельных участков многодетным семьям в Пермском крае»</t>
  </si>
  <si>
    <t xml:space="preserve">о выполнении муниципальной программы Суксунского городского округа «Управление имуществом, земельными ресурсами и градостроительной деятельностью Суксунского городского округа» за 2022 год
</t>
  </si>
  <si>
    <t>В результате проведенного анализа достижения  целевых показателей,  в основном следует отметить их исполнение. Процент исполнения целевых показателей по увеличению поступлений от использования имущества и земельных ресурсов района свидетельствует о достаточно высокой степени эффективности управления и распоряжения ими.</t>
  </si>
  <si>
    <t xml:space="preserve">Основными результатами реализации программы  в 2022 году стали:  </t>
  </si>
  <si>
    <t xml:space="preserve">перенос оплаты по муниципальным контрактам с 2022 года на 2023 год </t>
  </si>
  <si>
    <t>Концессионное соглашение заключено 30.12.2022</t>
  </si>
  <si>
    <t xml:space="preserve">Неосвоение бюджетных средств связано с заключением концессионного соглашения  30.12.2022, переносом оплаты по муниципальным контрактам с 2022 года на 2023 год </t>
  </si>
  <si>
    <t xml:space="preserve">перенос оплаты по муниципальному контракту с 2022 года на 2023 год </t>
  </si>
  <si>
    <t xml:space="preserve">_повышение эффективности управления и распоряжения земельными участками через: _работу с арендаторами земельных участков с целью приобретения арендуемых земельных участков в собственность (цена выкупа 100% от кадастровой стоимости), а также продажа земельных участков, государственная собственность на которые не разграничена на аукционе-первоначальный план на 2022 год-863 000,00, фактическое поступление-4 640 023,80 (увеличение на 537,7 %); _проведение работы с собственниками земельных участков, фактически использующих земельные участки вне границ своих участков- первоначальный план на 2022 год-345 000,00, фактическое поступление-1 019 023,80 (увеличение на 295,4 %)                                                      _повышение эффективного управления, распоряжения и использования муниципального имущества через продажу муниципального имущества- первоначальный план на 2022 год-300 000,00, фактическое поступление-16 309 173,90 (увеличение на 5436,4 %)  </t>
  </si>
  <si>
    <t xml:space="preserve"> невыполнение планового показателя связано с расторжением договора аренды</t>
  </si>
  <si>
    <t>невыполнение показателя связано с поступлением в казну расселенных помещений</t>
  </si>
  <si>
    <t xml:space="preserve">Невыполнение планового показателя  связано с тем, что объекты недвижимости, состоящие в казне, т.е. свободных от прав третьих лиц, находятся в ветхом состоянии и требуются значительные ресурсы на приведение их в нормативное состояние. </t>
  </si>
  <si>
    <t>Целевой показатель завышен</t>
  </si>
  <si>
    <t>Постановление Администрации Суксунского городского округа от 26.12.2022 № 863 Постановление Администрации Суксунского городского округа от 22.12.2022 № 847 Постановление Администрации Суксунского городского округа от 16.11.2022 № 730 Постановление Администрации Суксунского городского округа от 02.11.2022 № 692 Постановление Администрации Суксунского городского округа от 04.08.2022 № 497 Постановление Администрации Суксунского городского округа от 26.04.2022 № 233 Постановление Администрации Суксунского городского округа от 29.03.2022 № 155</t>
  </si>
  <si>
    <t>в 8,8 рааз больше плана</t>
  </si>
  <si>
    <t>в 81 раз больше плана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</si>
</sst>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0000"/>
    <numFmt numFmtId="176" formatCode="0.0000000"/>
    <numFmt numFmtId="177" formatCode="0.000000"/>
    <numFmt numFmtId="178" formatCode="0.0000"/>
    <numFmt numFmtId="179" formatCode="0.000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 style="hair"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43" fillId="0" borderId="0" xfId="0" applyFont="1" applyAlignment="1">
      <alignment horizontal="justify"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2" fontId="44" fillId="0" borderId="17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wrapText="1"/>
    </xf>
    <xf numFmtId="0" fontId="44" fillId="33" borderId="14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wrapText="1"/>
    </xf>
    <xf numFmtId="0" fontId="44" fillId="34" borderId="14" xfId="0" applyFont="1" applyFill="1" applyBorder="1" applyAlignment="1">
      <alignment horizontal="center" vertical="center" wrapText="1"/>
    </xf>
    <xf numFmtId="2" fontId="44" fillId="34" borderId="14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wrapText="1"/>
    </xf>
    <xf numFmtId="0" fontId="2" fillId="35" borderId="14" xfId="0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wrapText="1"/>
    </xf>
    <xf numFmtId="0" fontId="2" fillId="36" borderId="14" xfId="0" applyFont="1" applyFill="1" applyBorder="1" applyAlignment="1">
      <alignment horizontal="center" vertical="center" wrapText="1"/>
    </xf>
    <xf numFmtId="2" fontId="2" fillId="36" borderId="14" xfId="0" applyNumberFormat="1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top" wrapText="1"/>
    </xf>
    <xf numFmtId="10" fontId="44" fillId="0" borderId="14" xfId="0" applyNumberFormat="1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2" fontId="2" fillId="36" borderId="17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vertical="top" wrapText="1"/>
    </xf>
    <xf numFmtId="0" fontId="44" fillId="0" borderId="15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36" borderId="19" xfId="0" applyNumberFormat="1" applyFont="1" applyFill="1" applyBorder="1" applyAlignment="1" applyProtection="1">
      <alignment horizontal="right" vertical="center" wrapText="1"/>
      <protection/>
    </xf>
    <xf numFmtId="4" fontId="2" fillId="36" borderId="10" xfId="0" applyNumberFormat="1" applyFont="1" applyFill="1" applyBorder="1" applyAlignment="1" applyProtection="1">
      <alignment horizontal="right" vertical="center" wrapText="1"/>
      <protection/>
    </xf>
    <xf numFmtId="0" fontId="44" fillId="33" borderId="14" xfId="0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5" borderId="19" xfId="0" applyNumberFormat="1" applyFont="1" applyFill="1" applyBorder="1" applyAlignment="1" applyProtection="1">
      <alignment horizontal="right" vertical="center" wrapText="1"/>
      <protection/>
    </xf>
    <xf numFmtId="4" fontId="2" fillId="35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4" fillId="0" borderId="22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44" fillId="0" borderId="29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31" xfId="0" applyFon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3" fillId="0" borderId="32" xfId="0" applyFont="1" applyBorder="1" applyAlignment="1">
      <alignment horizontal="center" wrapText="1"/>
    </xf>
    <xf numFmtId="0" fontId="43" fillId="0" borderId="32" xfId="0" applyFont="1" applyBorder="1" applyAlignment="1">
      <alignment horizontal="left"/>
    </xf>
    <xf numFmtId="0" fontId="44" fillId="0" borderId="3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34" xfId="0" applyFont="1" applyBorder="1" applyAlignment="1">
      <alignment vertical="top" wrapText="1"/>
    </xf>
    <xf numFmtId="0" fontId="44" fillId="0" borderId="35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" fillId="35" borderId="34" xfId="0" applyFont="1" applyFill="1" applyBorder="1" applyAlignment="1">
      <alignment vertical="top" wrapText="1"/>
    </xf>
    <xf numFmtId="0" fontId="2" fillId="35" borderId="35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2" fillId="36" borderId="34" xfId="0" applyFont="1" applyFill="1" applyBorder="1" applyAlignment="1">
      <alignment vertical="top" wrapText="1"/>
    </xf>
    <xf numFmtId="0" fontId="2" fillId="36" borderId="35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4" fillId="34" borderId="34" xfId="0" applyFont="1" applyFill="1" applyBorder="1" applyAlignment="1">
      <alignment vertical="top" wrapText="1"/>
    </xf>
    <xf numFmtId="0" fontId="44" fillId="34" borderId="35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4" fillId="34" borderId="34" xfId="0" applyFont="1" applyFill="1" applyBorder="1" applyAlignment="1">
      <alignment horizontal="center" vertical="center" wrapText="1"/>
    </xf>
    <xf numFmtId="0" fontId="44" fillId="34" borderId="3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0" borderId="0" xfId="0" applyFont="1" applyAlignment="1">
      <alignment horizontal="justify" wrapText="1"/>
    </xf>
    <xf numFmtId="0" fontId="44" fillId="0" borderId="36" xfId="0" applyFont="1" applyBorder="1" applyAlignment="1">
      <alignment horizontal="center" vertical="center" wrapText="1"/>
    </xf>
    <xf numFmtId="0" fontId="44" fillId="33" borderId="34" xfId="0" applyFont="1" applyFill="1" applyBorder="1" applyAlignment="1">
      <alignment vertical="top" wrapText="1"/>
    </xf>
    <xf numFmtId="0" fontId="44" fillId="33" borderId="35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10" zoomScaleSheetLayoutView="110" zoomScalePageLayoutView="0" workbookViewId="0" topLeftCell="A16">
      <selection activeCell="A18" sqref="A18:F18"/>
    </sheetView>
  </sheetViews>
  <sheetFormatPr defaultColWidth="9.140625" defaultRowHeight="15"/>
  <cols>
    <col min="1" max="1" width="28.00390625" style="0" customWidth="1"/>
    <col min="2" max="2" width="36.8515625" style="0" customWidth="1"/>
  </cols>
  <sheetData>
    <row r="1" ht="15">
      <c r="A1" s="1"/>
    </row>
    <row r="2" spans="1:6" ht="18.75">
      <c r="A2" s="69" t="s">
        <v>49</v>
      </c>
      <c r="B2" s="69"/>
      <c r="C2" s="69"/>
      <c r="D2" s="69"/>
      <c r="E2" s="69"/>
      <c r="F2" s="69"/>
    </row>
    <row r="3" spans="1:6" ht="66" customHeight="1">
      <c r="A3" s="70" t="s">
        <v>85</v>
      </c>
      <c r="B3" s="70"/>
      <c r="C3" s="70"/>
      <c r="D3" s="70"/>
      <c r="E3" s="70"/>
      <c r="F3" s="70"/>
    </row>
    <row r="4" spans="1:6" ht="18.75">
      <c r="A4" s="2"/>
      <c r="B4" s="3"/>
      <c r="C4" s="3"/>
      <c r="D4" s="3"/>
      <c r="E4" s="3"/>
      <c r="F4" s="3"/>
    </row>
    <row r="5" spans="1:6" ht="38.25" customHeight="1">
      <c r="A5" s="4" t="s">
        <v>50</v>
      </c>
      <c r="B5" s="68" t="s">
        <v>63</v>
      </c>
      <c r="C5" s="68"/>
      <c r="D5" s="68"/>
      <c r="E5" s="68"/>
      <c r="F5" s="68"/>
    </row>
    <row r="6" spans="1:6" ht="18.75">
      <c r="A6" s="2"/>
      <c r="B6" s="3"/>
      <c r="C6" s="3"/>
      <c r="D6" s="3"/>
      <c r="E6" s="3"/>
      <c r="F6" s="3"/>
    </row>
    <row r="7" spans="1:6" ht="23.25" customHeight="1">
      <c r="A7" s="67" t="s">
        <v>51</v>
      </c>
      <c r="B7" s="67"/>
      <c r="C7" s="67"/>
      <c r="D7" s="67"/>
      <c r="E7" s="67"/>
      <c r="F7" s="3"/>
    </row>
    <row r="8" ht="15.75" thickBot="1"/>
    <row r="9" spans="1:6" ht="47.25" customHeight="1">
      <c r="A9" s="71" t="s">
        <v>60</v>
      </c>
      <c r="B9" s="66" t="s">
        <v>52</v>
      </c>
      <c r="C9" s="66"/>
      <c r="D9" s="66"/>
      <c r="E9" s="66"/>
      <c r="F9" s="66"/>
    </row>
    <row r="10" spans="1:6" ht="49.5" customHeight="1">
      <c r="A10" s="72"/>
      <c r="B10" s="66" t="s">
        <v>53</v>
      </c>
      <c r="C10" s="66"/>
      <c r="D10" s="66"/>
      <c r="E10" s="66"/>
      <c r="F10" s="66"/>
    </row>
    <row r="11" spans="1:6" ht="45" customHeight="1">
      <c r="A11" s="72"/>
      <c r="B11" s="66" t="s">
        <v>54</v>
      </c>
      <c r="C11" s="66"/>
      <c r="D11" s="66"/>
      <c r="E11" s="66"/>
      <c r="F11" s="66"/>
    </row>
    <row r="12" spans="1:6" ht="48.75" customHeight="1">
      <c r="A12" s="73"/>
      <c r="B12" s="74" t="s">
        <v>55</v>
      </c>
      <c r="C12" s="74"/>
      <c r="D12" s="74"/>
      <c r="E12" s="74"/>
      <c r="F12" s="74"/>
    </row>
    <row r="13" spans="1:6" ht="84" customHeight="1" thickBot="1">
      <c r="A13" s="63" t="s">
        <v>86</v>
      </c>
      <c r="B13" s="64"/>
      <c r="C13" s="64"/>
      <c r="D13" s="64"/>
      <c r="E13" s="64"/>
      <c r="F13" s="65"/>
    </row>
    <row r="14" spans="1:6" ht="34.5" customHeight="1">
      <c r="A14" s="84" t="s">
        <v>61</v>
      </c>
      <c r="B14" s="75" t="s">
        <v>56</v>
      </c>
      <c r="C14" s="76"/>
      <c r="D14" s="76"/>
      <c r="E14" s="76"/>
      <c r="F14" s="77"/>
    </row>
    <row r="15" spans="1:6" ht="30" customHeight="1">
      <c r="A15" s="85"/>
      <c r="B15" s="75" t="s">
        <v>57</v>
      </c>
      <c r="C15" s="76"/>
      <c r="D15" s="76"/>
      <c r="E15" s="76"/>
      <c r="F15" s="77"/>
    </row>
    <row r="16" spans="1:6" ht="71.25" customHeight="1">
      <c r="A16" s="85"/>
      <c r="B16" s="78" t="s">
        <v>58</v>
      </c>
      <c r="C16" s="79"/>
      <c r="D16" s="79"/>
      <c r="E16" s="79"/>
      <c r="F16" s="80"/>
    </row>
    <row r="17" spans="1:6" ht="21.75" customHeight="1">
      <c r="A17" s="81" t="s">
        <v>87</v>
      </c>
      <c r="B17" s="82"/>
      <c r="C17" s="82"/>
      <c r="D17" s="82"/>
      <c r="E17" s="82"/>
      <c r="F17" s="83"/>
    </row>
    <row r="18" spans="1:6" ht="174.75" customHeight="1">
      <c r="A18" s="81" t="s">
        <v>92</v>
      </c>
      <c r="B18" s="82"/>
      <c r="C18" s="82"/>
      <c r="D18" s="82"/>
      <c r="E18" s="82"/>
      <c r="F18" s="83"/>
    </row>
    <row r="19" ht="174.75" customHeight="1"/>
    <row r="20" ht="174.75" customHeight="1"/>
    <row r="21" ht="140.25" customHeight="1"/>
  </sheetData>
  <sheetProtection/>
  <mergeCells count="16">
    <mergeCell ref="B14:F14"/>
    <mergeCell ref="B15:F15"/>
    <mergeCell ref="B16:F16"/>
    <mergeCell ref="A17:F17"/>
    <mergeCell ref="A18:F18"/>
    <mergeCell ref="A14:A16"/>
    <mergeCell ref="A13:F13"/>
    <mergeCell ref="B9:F9"/>
    <mergeCell ref="A7:E7"/>
    <mergeCell ref="B5:F5"/>
    <mergeCell ref="A2:F2"/>
    <mergeCell ref="A3:F3"/>
    <mergeCell ref="A9:A12"/>
    <mergeCell ref="B10:F10"/>
    <mergeCell ref="B11:F11"/>
    <mergeCell ref="B12:F1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="110" zoomScaleSheetLayoutView="110" zoomScalePageLayoutView="0" workbookViewId="0" topLeftCell="A1">
      <selection activeCell="B4" sqref="B4"/>
    </sheetView>
  </sheetViews>
  <sheetFormatPr defaultColWidth="9.140625" defaultRowHeight="15"/>
  <cols>
    <col min="1" max="1" width="9.00390625" style="0" customWidth="1"/>
    <col min="2" max="2" width="15.7109375" style="0" customWidth="1"/>
    <col min="3" max="3" width="17.28125" style="0" customWidth="1"/>
    <col min="4" max="4" width="19.421875" style="0" customWidth="1"/>
    <col min="5" max="5" width="22.57421875" style="0" customWidth="1"/>
    <col min="6" max="6" width="18.28125" style="0" customWidth="1"/>
  </cols>
  <sheetData>
    <row r="1" spans="1:6" ht="43.5" customHeight="1" thickBot="1">
      <c r="A1" s="86" t="s">
        <v>24</v>
      </c>
      <c r="B1" s="86"/>
      <c r="C1" s="86"/>
      <c r="D1" s="86"/>
      <c r="E1" s="86"/>
      <c r="F1" s="86"/>
    </row>
    <row r="2" spans="1:6" ht="95.25" thickBot="1">
      <c r="A2" s="6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43" t="s">
        <v>17</v>
      </c>
    </row>
    <row r="3" spans="1:6" ht="16.5" thickBot="1">
      <c r="A3" s="8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</row>
    <row r="4" spans="1:6" ht="111.75" customHeight="1" thickBot="1">
      <c r="A4" s="50" t="s">
        <v>38</v>
      </c>
      <c r="B4" s="52"/>
      <c r="C4" s="52"/>
      <c r="D4" s="52"/>
      <c r="E4" s="52"/>
      <c r="F4" s="52"/>
    </row>
    <row r="5" ht="16.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80" zoomScaleSheetLayoutView="80" zoomScalePageLayoutView="0" workbookViewId="0" topLeftCell="A14">
      <selection activeCell="D18" sqref="D18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15.8515625" style="0" customWidth="1"/>
    <col min="4" max="4" width="17.8515625" style="0" customWidth="1"/>
    <col min="5" max="5" width="15.140625" style="0" customWidth="1"/>
    <col min="6" max="6" width="56.421875" style="0" customWidth="1"/>
  </cols>
  <sheetData>
    <row r="1" spans="1:6" ht="23.25" customHeight="1" thickBot="1">
      <c r="A1" s="87" t="s">
        <v>23</v>
      </c>
      <c r="B1" s="87"/>
      <c r="C1" s="87"/>
      <c r="D1" s="87"/>
      <c r="E1" s="87"/>
      <c r="F1" s="87"/>
    </row>
    <row r="2" spans="1:6" ht="48" thickBot="1">
      <c r="A2" s="6" t="s">
        <v>12</v>
      </c>
      <c r="B2" s="7" t="s">
        <v>18</v>
      </c>
      <c r="C2" s="7" t="s">
        <v>19</v>
      </c>
      <c r="D2" s="7" t="s">
        <v>20</v>
      </c>
      <c r="E2" s="7" t="s">
        <v>21</v>
      </c>
      <c r="F2" s="7" t="s">
        <v>22</v>
      </c>
    </row>
    <row r="3" spans="1:6" ht="16.5" thickBot="1">
      <c r="A3" s="8">
        <v>1</v>
      </c>
      <c r="B3" s="9">
        <v>2</v>
      </c>
      <c r="C3" s="10">
        <v>3</v>
      </c>
      <c r="D3" s="10">
        <v>4</v>
      </c>
      <c r="E3" s="10">
        <v>5</v>
      </c>
      <c r="F3" s="9">
        <v>6</v>
      </c>
    </row>
    <row r="4" spans="1:6" ht="42.75" customHeight="1" thickBot="1">
      <c r="A4" s="88" t="s">
        <v>64</v>
      </c>
      <c r="B4" s="88"/>
      <c r="C4" s="88"/>
      <c r="D4" s="88"/>
      <c r="E4" s="88"/>
      <c r="F4" s="89"/>
    </row>
    <row r="5" spans="1:6" ht="123" customHeight="1" thickBot="1">
      <c r="A5" s="11" t="s">
        <v>38</v>
      </c>
      <c r="B5" s="12" t="s">
        <v>72</v>
      </c>
      <c r="C5" s="26">
        <v>22</v>
      </c>
      <c r="D5" s="32">
        <v>329</v>
      </c>
      <c r="E5" s="31">
        <f>(D5*100/C5)-100</f>
        <v>1395.4545454545455</v>
      </c>
      <c r="F5" s="42"/>
    </row>
    <row r="6" spans="1:6" ht="140.25" customHeight="1" thickBot="1">
      <c r="A6" s="12" t="s">
        <v>40</v>
      </c>
      <c r="B6" s="12" t="s">
        <v>73</v>
      </c>
      <c r="C6" s="26">
        <v>25</v>
      </c>
      <c r="D6" s="26">
        <v>22</v>
      </c>
      <c r="E6" s="31">
        <f>(D6*100/C6)-100</f>
        <v>-12</v>
      </c>
      <c r="F6" s="26" t="s">
        <v>94</v>
      </c>
    </row>
    <row r="7" spans="1:6" ht="138" customHeight="1" thickBot="1">
      <c r="A7" s="12" t="s">
        <v>38</v>
      </c>
      <c r="B7" s="12" t="s">
        <v>70</v>
      </c>
      <c r="C7" s="49">
        <v>2100</v>
      </c>
      <c r="D7" s="32">
        <v>18045.8</v>
      </c>
      <c r="E7" s="31" t="s">
        <v>98</v>
      </c>
      <c r="F7" s="26"/>
    </row>
    <row r="8" spans="1:6" ht="137.25" customHeight="1" thickBot="1">
      <c r="A8" s="12" t="s">
        <v>40</v>
      </c>
      <c r="B8" s="12" t="s">
        <v>74</v>
      </c>
      <c r="C8" s="12">
        <v>2062</v>
      </c>
      <c r="D8" s="32">
        <v>1279.9</v>
      </c>
      <c r="E8" s="31">
        <f>(D8*100/C8)-100</f>
        <v>-37.92919495635305</v>
      </c>
      <c r="F8" s="26"/>
    </row>
    <row r="9" spans="1:6" ht="408.75" customHeight="1" thickBot="1">
      <c r="A9" s="29" t="s">
        <v>0</v>
      </c>
      <c r="B9" s="12" t="s">
        <v>75</v>
      </c>
      <c r="C9" s="12">
        <v>95</v>
      </c>
      <c r="D9" s="26">
        <v>95</v>
      </c>
      <c r="E9" s="31">
        <f>100-(D9*100/C9)</f>
        <v>0</v>
      </c>
      <c r="F9" s="12"/>
    </row>
    <row r="10" spans="1:6" ht="252.75" customHeight="1" thickBot="1">
      <c r="A10" s="14" t="s">
        <v>1</v>
      </c>
      <c r="B10" s="14" t="s">
        <v>39</v>
      </c>
      <c r="C10" s="14">
        <v>70</v>
      </c>
      <c r="D10" s="27">
        <v>70</v>
      </c>
      <c r="E10" s="46">
        <f>(D10*100/C10)-100</f>
        <v>0</v>
      </c>
      <c r="F10" s="27"/>
    </row>
    <row r="11" spans="1:6" ht="79.5" thickBot="1">
      <c r="A11" s="15" t="s">
        <v>2</v>
      </c>
      <c r="B11" s="15" t="s">
        <v>41</v>
      </c>
      <c r="C11" s="15">
        <v>200</v>
      </c>
      <c r="D11" s="42">
        <v>16309.2</v>
      </c>
      <c r="E11" s="42" t="s">
        <v>99</v>
      </c>
      <c r="F11" s="42"/>
    </row>
    <row r="12" spans="1:6" ht="73.5" customHeight="1">
      <c r="A12" s="16" t="s">
        <v>42</v>
      </c>
      <c r="B12" s="16" t="s">
        <v>43</v>
      </c>
      <c r="C12" s="16">
        <v>1900</v>
      </c>
      <c r="D12" s="28">
        <v>1736.6</v>
      </c>
      <c r="E12" s="45">
        <f>(D12*100/C12)-100</f>
        <v>-8.599999999999994</v>
      </c>
      <c r="F12" s="42" t="s">
        <v>93</v>
      </c>
    </row>
    <row r="13" spans="1:6" ht="184.5" customHeight="1">
      <c r="A13" s="16" t="s">
        <v>3</v>
      </c>
      <c r="B13" s="16" t="s">
        <v>44</v>
      </c>
      <c r="C13" s="16">
        <v>85</v>
      </c>
      <c r="D13" s="28">
        <v>0</v>
      </c>
      <c r="E13" s="45">
        <f aca="true" t="shared" si="0" ref="E13:E18">(D13*100/C13)-100</f>
        <v>-100</v>
      </c>
      <c r="F13" s="28" t="s">
        <v>95</v>
      </c>
    </row>
    <row r="14" spans="1:6" ht="78.75">
      <c r="A14" s="41" t="s">
        <v>4</v>
      </c>
      <c r="B14" s="41" t="s">
        <v>45</v>
      </c>
      <c r="C14" s="41">
        <v>57.5</v>
      </c>
      <c r="D14" s="47">
        <v>61</v>
      </c>
      <c r="E14" s="48">
        <f t="shared" si="0"/>
        <v>6.0869565217391255</v>
      </c>
      <c r="F14" s="28"/>
    </row>
    <row r="15" spans="1:6" ht="173.25">
      <c r="A15" s="16" t="s">
        <v>5</v>
      </c>
      <c r="B15" s="16" t="s">
        <v>46</v>
      </c>
      <c r="C15" s="16">
        <v>14268</v>
      </c>
      <c r="D15" s="28">
        <v>19399</v>
      </c>
      <c r="E15" s="45">
        <f t="shared" si="0"/>
        <v>35.96159237454444</v>
      </c>
      <c r="F15" s="28"/>
    </row>
    <row r="16" spans="1:6" ht="204.75">
      <c r="A16" s="62" t="s">
        <v>6</v>
      </c>
      <c r="B16" s="16" t="s">
        <v>71</v>
      </c>
      <c r="C16" s="16">
        <v>7.5</v>
      </c>
      <c r="D16" s="28">
        <v>29.8</v>
      </c>
      <c r="E16" s="45">
        <f t="shared" si="0"/>
        <v>297.3333333333333</v>
      </c>
      <c r="F16" s="16"/>
    </row>
    <row r="17" spans="1:6" ht="157.5">
      <c r="A17" s="16" t="s">
        <v>47</v>
      </c>
      <c r="B17" s="16" t="s">
        <v>48</v>
      </c>
      <c r="C17" s="16">
        <v>6460</v>
      </c>
      <c r="D17" s="28">
        <v>350</v>
      </c>
      <c r="E17" s="45">
        <f t="shared" si="0"/>
        <v>-94.58204334365325</v>
      </c>
      <c r="F17" s="16" t="s">
        <v>96</v>
      </c>
    </row>
    <row r="18" spans="1:6" ht="141.75">
      <c r="A18" s="16" t="s">
        <v>76</v>
      </c>
      <c r="B18" s="16" t="s">
        <v>69</v>
      </c>
      <c r="C18" s="16">
        <v>9</v>
      </c>
      <c r="D18" s="16">
        <v>0.25</v>
      </c>
      <c r="E18" s="17">
        <f t="shared" si="0"/>
        <v>-97.22222222222223</v>
      </c>
      <c r="F18" s="28" t="s">
        <v>84</v>
      </c>
    </row>
  </sheetData>
  <sheetProtection/>
  <mergeCells count="2">
    <mergeCell ref="A1:F1"/>
    <mergeCell ref="A4:F4"/>
  </mergeCells>
  <printOptions/>
  <pageMargins left="0.27" right="0.16" top="0.17" bottom="0.23" header="0.17" footer="0.17"/>
  <pageSetup horizontalDpi="600" verticalDpi="600" orientation="portrait" paperSize="9" scale="57" r:id="rId1"/>
  <rowBreaks count="1" manualBreakCount="1">
    <brk id="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SheetLayoutView="100" zoomScalePageLayoutView="0" workbookViewId="0" topLeftCell="A7">
      <selection activeCell="C16" sqref="C16"/>
    </sheetView>
  </sheetViews>
  <sheetFormatPr defaultColWidth="9.140625" defaultRowHeight="15"/>
  <cols>
    <col min="1" max="1" width="18.00390625" style="0" customWidth="1"/>
    <col min="2" max="2" width="19.00390625" style="0" customWidth="1"/>
    <col min="3" max="3" width="13.8515625" style="0" customWidth="1"/>
    <col min="4" max="4" width="13.28125" style="0" customWidth="1"/>
    <col min="5" max="5" width="17.28125" style="0" customWidth="1"/>
    <col min="6" max="6" width="23.421875" style="0" customWidth="1"/>
  </cols>
  <sheetData>
    <row r="1" spans="1:6" ht="40.5" customHeight="1">
      <c r="A1" s="111" t="s">
        <v>37</v>
      </c>
      <c r="B1" s="111"/>
      <c r="C1" s="111"/>
      <c r="D1" s="111"/>
      <c r="E1" s="111"/>
      <c r="F1" s="111"/>
    </row>
    <row r="2" ht="15.75" thickBot="1"/>
    <row r="3" spans="1:7" ht="66.75" customHeight="1" thickBot="1">
      <c r="A3" s="93" t="s">
        <v>25</v>
      </c>
      <c r="B3" s="112" t="s">
        <v>26</v>
      </c>
      <c r="C3" s="88"/>
      <c r="D3" s="88"/>
      <c r="E3" s="89"/>
      <c r="F3" s="93" t="s">
        <v>27</v>
      </c>
      <c r="G3" t="s">
        <v>59</v>
      </c>
    </row>
    <row r="4" spans="1:6" ht="32.25" thickBot="1">
      <c r="A4" s="95"/>
      <c r="B4" s="12" t="s">
        <v>28</v>
      </c>
      <c r="C4" s="12" t="s">
        <v>29</v>
      </c>
      <c r="D4" s="12" t="s">
        <v>30</v>
      </c>
      <c r="E4" s="12" t="s">
        <v>31</v>
      </c>
      <c r="F4" s="95"/>
    </row>
    <row r="5" spans="1:6" ht="16.5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7" ht="48" thickBot="1">
      <c r="A6" s="113" t="s">
        <v>80</v>
      </c>
      <c r="B6" s="18" t="s">
        <v>78</v>
      </c>
      <c r="C6" s="33">
        <v>5600892.48</v>
      </c>
      <c r="D6" s="33">
        <v>3068449.2</v>
      </c>
      <c r="E6" s="34">
        <f>D6*100/C6</f>
        <v>54.785004549846306</v>
      </c>
      <c r="F6" s="102" t="s">
        <v>90</v>
      </c>
      <c r="G6">
        <f>C6-D6</f>
        <v>2532443.2800000003</v>
      </c>
    </row>
    <row r="7" spans="1:6" ht="32.25" thickBot="1">
      <c r="A7" s="114"/>
      <c r="B7" s="18" t="s">
        <v>32</v>
      </c>
      <c r="C7" s="57">
        <v>10023.76</v>
      </c>
      <c r="D7" s="57">
        <v>10023.76</v>
      </c>
      <c r="E7" s="34">
        <f>D7*100/C7</f>
        <v>100</v>
      </c>
      <c r="F7" s="103"/>
    </row>
    <row r="8" spans="1:6" ht="48" thickBot="1">
      <c r="A8" s="114"/>
      <c r="B8" s="18" t="s">
        <v>33</v>
      </c>
      <c r="C8" s="57">
        <v>30071.28</v>
      </c>
      <c r="D8" s="57">
        <v>30071.28</v>
      </c>
      <c r="E8" s="34">
        <f>D8*100/C8</f>
        <v>100</v>
      </c>
      <c r="F8" s="103"/>
    </row>
    <row r="9" spans="1:6" ht="48" thickBot="1">
      <c r="A9" s="114"/>
      <c r="B9" s="18" t="s">
        <v>34</v>
      </c>
      <c r="C9" s="33">
        <v>0</v>
      </c>
      <c r="D9" s="33"/>
      <c r="E9" s="34"/>
      <c r="F9" s="103"/>
    </row>
    <row r="10" spans="1:6" ht="123" customHeight="1" thickBot="1">
      <c r="A10" s="115"/>
      <c r="B10" s="19" t="s">
        <v>35</v>
      </c>
      <c r="C10" s="33">
        <v>5640987.52</v>
      </c>
      <c r="D10" s="33">
        <f>D6+D7+D8+D9</f>
        <v>3108544.2399999998</v>
      </c>
      <c r="E10" s="34">
        <f>D10*100/C10</f>
        <v>55.10638392619596</v>
      </c>
      <c r="F10" s="104"/>
    </row>
    <row r="11" spans="1:7" ht="48" thickBot="1">
      <c r="A11" s="105" t="s">
        <v>65</v>
      </c>
      <c r="B11" s="20" t="s">
        <v>78</v>
      </c>
      <c r="C11" s="58">
        <v>4392502.48</v>
      </c>
      <c r="D11" s="59">
        <v>2326213.33</v>
      </c>
      <c r="E11" s="22">
        <f>D11*100/C11</f>
        <v>52.95872547805596</v>
      </c>
      <c r="F11" s="108" t="s">
        <v>88</v>
      </c>
      <c r="G11">
        <f>C11-D11</f>
        <v>2066289.1500000004</v>
      </c>
    </row>
    <row r="12" spans="1:6" ht="32.25" thickBot="1">
      <c r="A12" s="106"/>
      <c r="B12" s="20" t="s">
        <v>36</v>
      </c>
      <c r="C12" s="21">
        <v>0</v>
      </c>
      <c r="D12" s="21">
        <v>0</v>
      </c>
      <c r="E12" s="21"/>
      <c r="F12" s="109"/>
    </row>
    <row r="13" spans="1:6" ht="48" thickBot="1">
      <c r="A13" s="106"/>
      <c r="B13" s="20" t="s">
        <v>33</v>
      </c>
      <c r="C13" s="21">
        <v>0</v>
      </c>
      <c r="D13" s="21"/>
      <c r="E13" s="21"/>
      <c r="F13" s="109"/>
    </row>
    <row r="14" spans="1:6" ht="48" thickBot="1">
      <c r="A14" s="107"/>
      <c r="B14" s="20" t="s">
        <v>34</v>
      </c>
      <c r="C14" s="21">
        <v>0</v>
      </c>
      <c r="D14" s="21"/>
      <c r="E14" s="21"/>
      <c r="F14" s="109"/>
    </row>
    <row r="15" spans="1:6" ht="16.5" thickBot="1">
      <c r="A15" s="23"/>
      <c r="B15" s="20" t="s">
        <v>35</v>
      </c>
      <c r="C15" s="21">
        <f>C11</f>
        <v>4392502.48</v>
      </c>
      <c r="D15" s="21">
        <f>D11</f>
        <v>2326213.33</v>
      </c>
      <c r="E15" s="22">
        <f>E11</f>
        <v>52.95872547805596</v>
      </c>
      <c r="F15" s="110"/>
    </row>
    <row r="16" spans="1:7" ht="48" thickBot="1">
      <c r="A16" s="90" t="s">
        <v>7</v>
      </c>
      <c r="B16" s="24" t="s">
        <v>79</v>
      </c>
      <c r="C16" s="53">
        <v>919872.43</v>
      </c>
      <c r="D16" s="54">
        <v>773654.21</v>
      </c>
      <c r="E16" s="13">
        <f>D16*100/C16</f>
        <v>84.10451110052293</v>
      </c>
      <c r="F16" s="93" t="s">
        <v>88</v>
      </c>
      <c r="G16">
        <f>C16-D16</f>
        <v>146218.2200000001</v>
      </c>
    </row>
    <row r="17" spans="1:6" ht="32.25" thickBot="1">
      <c r="A17" s="91"/>
      <c r="B17" s="24" t="s">
        <v>36</v>
      </c>
      <c r="C17" s="12">
        <v>0</v>
      </c>
      <c r="D17" s="12"/>
      <c r="E17" s="44"/>
      <c r="F17" s="94"/>
    </row>
    <row r="18" spans="1:6" ht="48" thickBot="1">
      <c r="A18" s="91"/>
      <c r="B18" s="24" t="s">
        <v>33</v>
      </c>
      <c r="C18" s="12">
        <v>0</v>
      </c>
      <c r="D18" s="12"/>
      <c r="E18" s="12"/>
      <c r="F18" s="94"/>
    </row>
    <row r="19" spans="1:6" ht="48" thickBot="1">
      <c r="A19" s="91"/>
      <c r="B19" s="24" t="s">
        <v>34</v>
      </c>
      <c r="C19" s="12">
        <v>0</v>
      </c>
      <c r="D19" s="12"/>
      <c r="E19" s="12"/>
      <c r="F19" s="94"/>
    </row>
    <row r="20" spans="1:6" ht="24" customHeight="1" thickBot="1">
      <c r="A20" s="92"/>
      <c r="B20" s="24" t="s">
        <v>35</v>
      </c>
      <c r="C20" s="12">
        <f>C16</f>
        <v>919872.43</v>
      </c>
      <c r="D20" s="12">
        <f>D16</f>
        <v>773654.21</v>
      </c>
      <c r="E20" s="13">
        <f>E16</f>
        <v>84.10451110052293</v>
      </c>
      <c r="F20" s="95"/>
    </row>
    <row r="21" spans="1:7" ht="48" thickBot="1">
      <c r="A21" s="90" t="s">
        <v>8</v>
      </c>
      <c r="B21" s="24" t="s">
        <v>78</v>
      </c>
      <c r="C21" s="53">
        <v>1933604.97</v>
      </c>
      <c r="D21" s="54">
        <v>96112.49</v>
      </c>
      <c r="E21" s="13">
        <f>D21*100/C21</f>
        <v>4.970637306543539</v>
      </c>
      <c r="F21" s="93" t="s">
        <v>89</v>
      </c>
      <c r="G21">
        <f>C21-D21</f>
        <v>1837492.48</v>
      </c>
    </row>
    <row r="22" spans="1:6" ht="32.25" thickBot="1">
      <c r="A22" s="91"/>
      <c r="B22" s="24" t="s">
        <v>36</v>
      </c>
      <c r="C22" s="12">
        <v>0</v>
      </c>
      <c r="D22" s="12"/>
      <c r="E22" s="12"/>
      <c r="F22" s="94"/>
    </row>
    <row r="23" spans="1:6" ht="48" thickBot="1">
      <c r="A23" s="91"/>
      <c r="B23" s="24" t="s">
        <v>33</v>
      </c>
      <c r="C23" s="12">
        <v>0</v>
      </c>
      <c r="D23" s="12"/>
      <c r="E23" s="12"/>
      <c r="F23" s="94"/>
    </row>
    <row r="24" spans="1:6" ht="48" thickBot="1">
      <c r="A24" s="91"/>
      <c r="B24" s="24" t="s">
        <v>34</v>
      </c>
      <c r="C24" s="12">
        <v>0</v>
      </c>
      <c r="D24" s="12"/>
      <c r="E24" s="12"/>
      <c r="F24" s="94"/>
    </row>
    <row r="25" spans="1:6" ht="27" customHeight="1" thickBot="1">
      <c r="A25" s="92"/>
      <c r="B25" s="25" t="s">
        <v>35</v>
      </c>
      <c r="C25" s="12">
        <f>C21</f>
        <v>1933604.97</v>
      </c>
      <c r="D25" s="49">
        <f>D21</f>
        <v>96112.49</v>
      </c>
      <c r="E25" s="13">
        <f>E21</f>
        <v>4.970637306543539</v>
      </c>
      <c r="F25" s="95"/>
    </row>
    <row r="26" spans="1:7" ht="48" thickBot="1">
      <c r="A26" s="90" t="s">
        <v>9</v>
      </c>
      <c r="B26" s="24" t="s">
        <v>78</v>
      </c>
      <c r="C26" s="53">
        <v>1539025.08</v>
      </c>
      <c r="D26" s="54">
        <v>1456446.63</v>
      </c>
      <c r="E26" s="31">
        <f>D26*100/C26</f>
        <v>94.63436619239499</v>
      </c>
      <c r="F26" s="93" t="s">
        <v>62</v>
      </c>
      <c r="G26" s="5">
        <f>C26-D26</f>
        <v>82578.45000000019</v>
      </c>
    </row>
    <row r="27" spans="1:6" ht="32.25" thickBot="1">
      <c r="A27" s="91"/>
      <c r="B27" s="24" t="s">
        <v>36</v>
      </c>
      <c r="C27" s="26">
        <v>0</v>
      </c>
      <c r="D27" s="26"/>
      <c r="E27" s="26"/>
      <c r="F27" s="94"/>
    </row>
    <row r="28" spans="1:6" ht="48" thickBot="1">
      <c r="A28" s="91"/>
      <c r="B28" s="24" t="s">
        <v>33</v>
      </c>
      <c r="C28" s="12">
        <v>0</v>
      </c>
      <c r="D28" s="12"/>
      <c r="E28" s="12"/>
      <c r="F28" s="94"/>
    </row>
    <row r="29" spans="1:6" ht="48" thickBot="1">
      <c r="A29" s="91"/>
      <c r="B29" s="24" t="s">
        <v>34</v>
      </c>
      <c r="C29" s="12">
        <v>0</v>
      </c>
      <c r="D29" s="12"/>
      <c r="E29" s="12"/>
      <c r="F29" s="94"/>
    </row>
    <row r="30" spans="1:6" ht="60" customHeight="1" thickBot="1">
      <c r="A30" s="92"/>
      <c r="B30" s="25" t="s">
        <v>35</v>
      </c>
      <c r="C30" s="12">
        <f>C26+C27+C28+C29</f>
        <v>1539025.08</v>
      </c>
      <c r="D30" s="26">
        <f>D26+D27+D28+D29</f>
        <v>1456446.63</v>
      </c>
      <c r="E30" s="13">
        <f>E26</f>
        <v>94.63436619239499</v>
      </c>
      <c r="F30" s="95"/>
    </row>
    <row r="31" spans="1:7" ht="48" customHeight="1" thickBot="1">
      <c r="A31" s="105" t="s">
        <v>66</v>
      </c>
      <c r="B31" s="20" t="s">
        <v>78</v>
      </c>
      <c r="C31" s="30">
        <f>C36+C41+C46</f>
        <v>823345.8700000001</v>
      </c>
      <c r="D31" s="30">
        <f>D36+D41+D46</f>
        <v>702835.8700000001</v>
      </c>
      <c r="E31" s="22">
        <f>D31*100/C31</f>
        <v>85.36338076244921</v>
      </c>
      <c r="F31" s="93" t="s">
        <v>83</v>
      </c>
      <c r="G31">
        <f>C31-D31</f>
        <v>120510</v>
      </c>
    </row>
    <row r="32" spans="1:6" ht="32.25" thickBot="1">
      <c r="A32" s="106"/>
      <c r="B32" s="20" t="s">
        <v>36</v>
      </c>
      <c r="C32" s="21">
        <v>10023.76</v>
      </c>
      <c r="D32" s="21">
        <v>10023.76</v>
      </c>
      <c r="E32" s="21">
        <v>100</v>
      </c>
      <c r="F32" s="94"/>
    </row>
    <row r="33" spans="1:6" ht="48" thickBot="1">
      <c r="A33" s="106"/>
      <c r="B33" s="20" t="s">
        <v>33</v>
      </c>
      <c r="C33" s="21">
        <v>30071.28</v>
      </c>
      <c r="D33" s="21">
        <v>30071.28</v>
      </c>
      <c r="E33" s="21">
        <v>100</v>
      </c>
      <c r="F33" s="94"/>
    </row>
    <row r="34" spans="1:6" ht="48" thickBot="1">
      <c r="A34" s="106"/>
      <c r="B34" s="20" t="s">
        <v>34</v>
      </c>
      <c r="C34" s="21">
        <v>0</v>
      </c>
      <c r="D34" s="21"/>
      <c r="E34" s="21"/>
      <c r="F34" s="94"/>
    </row>
    <row r="35" spans="1:6" ht="51.75" customHeight="1" thickBot="1">
      <c r="A35" s="107"/>
      <c r="B35" s="20" t="s">
        <v>35</v>
      </c>
      <c r="C35" s="21">
        <f>C31+C32+C33</f>
        <v>863440.9100000001</v>
      </c>
      <c r="D35" s="30">
        <f>D31+D32+D33</f>
        <v>742930.9100000001</v>
      </c>
      <c r="E35" s="22">
        <f>E31</f>
        <v>85.36338076244921</v>
      </c>
      <c r="F35" s="95"/>
    </row>
    <row r="36" spans="1:7" ht="48" thickBot="1">
      <c r="A36" s="90" t="s">
        <v>10</v>
      </c>
      <c r="B36" s="24" t="s">
        <v>78</v>
      </c>
      <c r="C36" s="55">
        <v>162973.44</v>
      </c>
      <c r="D36" s="56">
        <v>162973.44</v>
      </c>
      <c r="E36" s="13">
        <f>D36*100/C36</f>
        <v>100</v>
      </c>
      <c r="F36" s="93" t="s">
        <v>62</v>
      </c>
      <c r="G36">
        <f>C36-D36</f>
        <v>0</v>
      </c>
    </row>
    <row r="37" spans="1:6" ht="32.25" thickBot="1">
      <c r="A37" s="91"/>
      <c r="B37" s="24" t="s">
        <v>36</v>
      </c>
      <c r="C37" s="12">
        <v>0</v>
      </c>
      <c r="D37" s="12"/>
      <c r="E37" s="12"/>
      <c r="F37" s="94"/>
    </row>
    <row r="38" spans="1:6" ht="48" thickBot="1">
      <c r="A38" s="91"/>
      <c r="B38" s="24" t="s">
        <v>33</v>
      </c>
      <c r="C38" s="12">
        <v>0</v>
      </c>
      <c r="D38" s="12"/>
      <c r="E38" s="12"/>
      <c r="F38" s="94"/>
    </row>
    <row r="39" spans="1:6" ht="48" thickBot="1">
      <c r="A39" s="91"/>
      <c r="B39" s="24" t="s">
        <v>34</v>
      </c>
      <c r="C39" s="12">
        <v>0</v>
      </c>
      <c r="D39" s="12"/>
      <c r="E39" s="12"/>
      <c r="F39" s="94"/>
    </row>
    <row r="40" spans="1:6" ht="16.5" thickBot="1">
      <c r="A40" s="92"/>
      <c r="B40" s="24" t="s">
        <v>35</v>
      </c>
      <c r="C40" s="12">
        <f>C36</f>
        <v>162973.44</v>
      </c>
      <c r="D40" s="12">
        <f>D36</f>
        <v>162973.44</v>
      </c>
      <c r="E40" s="13">
        <f>E36</f>
        <v>100</v>
      </c>
      <c r="F40" s="95"/>
    </row>
    <row r="41" spans="1:7" ht="48" customHeight="1" thickBot="1">
      <c r="A41" s="90" t="s">
        <v>11</v>
      </c>
      <c r="B41" s="24" t="s">
        <v>78</v>
      </c>
      <c r="C41" s="53">
        <v>660372.43</v>
      </c>
      <c r="D41" s="54">
        <v>539862.43</v>
      </c>
      <c r="E41" s="13">
        <f>D41*100/C41</f>
        <v>81.75120666379122</v>
      </c>
      <c r="F41" s="93" t="s">
        <v>88</v>
      </c>
      <c r="G41">
        <f>C41-D41</f>
        <v>120510</v>
      </c>
    </row>
    <row r="42" spans="1:6" ht="32.25" thickBot="1">
      <c r="A42" s="91"/>
      <c r="B42" s="24" t="s">
        <v>36</v>
      </c>
      <c r="C42" s="12">
        <v>10023.76</v>
      </c>
      <c r="D42" s="12">
        <v>1023.76</v>
      </c>
      <c r="E42" s="12">
        <v>100</v>
      </c>
      <c r="F42" s="94"/>
    </row>
    <row r="43" spans="1:6" ht="48" thickBot="1">
      <c r="A43" s="91"/>
      <c r="B43" s="24" t="s">
        <v>33</v>
      </c>
      <c r="C43" s="12">
        <v>30071.28</v>
      </c>
      <c r="D43" s="12">
        <v>30071.28</v>
      </c>
      <c r="E43" s="12">
        <v>100</v>
      </c>
      <c r="F43" s="94"/>
    </row>
    <row r="44" spans="1:6" ht="48" thickBot="1">
      <c r="A44" s="91"/>
      <c r="B44" s="24" t="s">
        <v>34</v>
      </c>
      <c r="C44" s="12">
        <v>0</v>
      </c>
      <c r="D44" s="12"/>
      <c r="E44" s="12"/>
      <c r="F44" s="94"/>
    </row>
    <row r="45" spans="1:6" ht="86.25" customHeight="1" thickBot="1">
      <c r="A45" s="92"/>
      <c r="B45" s="25" t="s">
        <v>35</v>
      </c>
      <c r="C45" s="12">
        <f>C41</f>
        <v>660372.43</v>
      </c>
      <c r="D45" s="12">
        <f>D41</f>
        <v>539862.43</v>
      </c>
      <c r="E45" s="13">
        <f>E41</f>
        <v>81.75120666379122</v>
      </c>
      <c r="F45" s="95"/>
    </row>
    <row r="46" spans="1:6" ht="47.25" customHeight="1" thickBot="1">
      <c r="A46" s="90" t="s">
        <v>82</v>
      </c>
      <c r="B46" s="24" t="s">
        <v>78</v>
      </c>
      <c r="C46" s="12">
        <v>0</v>
      </c>
      <c r="D46" s="12">
        <v>0</v>
      </c>
      <c r="E46" s="13">
        <v>0</v>
      </c>
      <c r="F46" s="93"/>
    </row>
    <row r="47" spans="1:6" ht="37.5" customHeight="1" thickBot="1">
      <c r="A47" s="91"/>
      <c r="B47" s="24" t="s">
        <v>36</v>
      </c>
      <c r="C47" s="12">
        <v>0</v>
      </c>
      <c r="D47" s="12"/>
      <c r="E47" s="12"/>
      <c r="F47" s="94"/>
    </row>
    <row r="48" spans="1:6" ht="36" customHeight="1" thickBot="1">
      <c r="A48" s="91"/>
      <c r="B48" s="24" t="s">
        <v>33</v>
      </c>
      <c r="C48" s="12">
        <v>0</v>
      </c>
      <c r="D48" s="12"/>
      <c r="E48" s="12"/>
      <c r="F48" s="94"/>
    </row>
    <row r="49" spans="1:6" ht="45.75" customHeight="1" thickBot="1">
      <c r="A49" s="91"/>
      <c r="B49" s="24" t="s">
        <v>34</v>
      </c>
      <c r="C49" s="12">
        <v>0</v>
      </c>
      <c r="D49" s="12"/>
      <c r="E49" s="12"/>
      <c r="F49" s="94"/>
    </row>
    <row r="50" spans="1:6" ht="28.5" customHeight="1" thickBot="1">
      <c r="A50" s="92"/>
      <c r="B50" s="25" t="s">
        <v>35</v>
      </c>
      <c r="C50" s="12">
        <f>C46</f>
        <v>0</v>
      </c>
      <c r="D50" s="12">
        <f>D46</f>
        <v>0</v>
      </c>
      <c r="E50" s="13">
        <f>E46</f>
        <v>0</v>
      </c>
      <c r="F50" s="95"/>
    </row>
    <row r="51" spans="1:6" ht="48" customHeight="1" thickBot="1">
      <c r="A51" s="96" t="s">
        <v>67</v>
      </c>
      <c r="B51" s="35" t="s">
        <v>78</v>
      </c>
      <c r="C51" s="60">
        <v>385044.13</v>
      </c>
      <c r="D51" s="61">
        <v>39400</v>
      </c>
      <c r="E51" s="37">
        <f>D51*100/C51</f>
        <v>10.232593339366062</v>
      </c>
      <c r="F51" s="93" t="s">
        <v>88</v>
      </c>
    </row>
    <row r="52" spans="1:6" ht="32.25" thickBot="1">
      <c r="A52" s="97"/>
      <c r="B52" s="35" t="s">
        <v>36</v>
      </c>
      <c r="C52" s="36">
        <v>0</v>
      </c>
      <c r="D52" s="36"/>
      <c r="E52" s="36"/>
      <c r="F52" s="94"/>
    </row>
    <row r="53" spans="1:6" ht="48" thickBot="1">
      <c r="A53" s="97"/>
      <c r="B53" s="35" t="s">
        <v>33</v>
      </c>
      <c r="C53" s="36">
        <v>0</v>
      </c>
      <c r="D53" s="36"/>
      <c r="E53" s="36"/>
      <c r="F53" s="94"/>
    </row>
    <row r="54" spans="1:6" ht="48" thickBot="1">
      <c r="A54" s="97"/>
      <c r="B54" s="35" t="s">
        <v>34</v>
      </c>
      <c r="C54" s="36">
        <v>0</v>
      </c>
      <c r="D54" s="36"/>
      <c r="E54" s="36"/>
      <c r="F54" s="94"/>
    </row>
    <row r="55" spans="1:6" ht="16.5" thickBot="1">
      <c r="A55" s="98"/>
      <c r="B55" s="35" t="s">
        <v>35</v>
      </c>
      <c r="C55" s="36">
        <f>C51+C52+C53+C54</f>
        <v>385044.13</v>
      </c>
      <c r="D55" s="36">
        <f>D51+D52+D53+D54</f>
        <v>39400</v>
      </c>
      <c r="E55" s="37"/>
      <c r="F55" s="95"/>
    </row>
    <row r="56" spans="1:6" ht="48" thickBot="1">
      <c r="A56" s="99" t="s">
        <v>68</v>
      </c>
      <c r="B56" s="38" t="s">
        <v>78</v>
      </c>
      <c r="C56" s="55">
        <v>385044.13</v>
      </c>
      <c r="D56" s="56">
        <v>39400</v>
      </c>
      <c r="E56" s="40">
        <f>D56*100/C56</f>
        <v>10.232593339366062</v>
      </c>
      <c r="F56" s="93" t="s">
        <v>91</v>
      </c>
    </row>
    <row r="57" spans="1:6" ht="32.25" thickBot="1">
      <c r="A57" s="100"/>
      <c r="B57" s="38" t="s">
        <v>36</v>
      </c>
      <c r="C57" s="39">
        <v>0</v>
      </c>
      <c r="D57" s="39"/>
      <c r="E57" s="39"/>
      <c r="F57" s="94"/>
    </row>
    <row r="58" spans="1:6" ht="38.25" customHeight="1" thickBot="1">
      <c r="A58" s="100"/>
      <c r="B58" s="38" t="s">
        <v>33</v>
      </c>
      <c r="C58" s="39">
        <v>0</v>
      </c>
      <c r="D58" s="39"/>
      <c r="E58" s="39"/>
      <c r="F58" s="94"/>
    </row>
    <row r="59" spans="1:6" ht="48" thickBot="1">
      <c r="A59" s="100"/>
      <c r="B59" s="38" t="s">
        <v>34</v>
      </c>
      <c r="C59" s="39">
        <v>0</v>
      </c>
      <c r="D59" s="39"/>
      <c r="E59" s="39"/>
      <c r="F59" s="94"/>
    </row>
    <row r="60" spans="1:6" ht="30.75" customHeight="1" thickBot="1">
      <c r="A60" s="101"/>
      <c r="B60" s="38" t="s">
        <v>35</v>
      </c>
      <c r="C60" s="39">
        <f>C56+C57+C58+C59</f>
        <v>385044.13</v>
      </c>
      <c r="D60" s="39">
        <f>D56+D57+D58+D59</f>
        <v>39400</v>
      </c>
      <c r="E60" s="40"/>
      <c r="F60" s="95"/>
    </row>
  </sheetData>
  <sheetProtection/>
  <mergeCells count="26">
    <mergeCell ref="F16:F20"/>
    <mergeCell ref="F31:F35"/>
    <mergeCell ref="A11:A14"/>
    <mergeCell ref="A16:A20"/>
    <mergeCell ref="F11:F15"/>
    <mergeCell ref="A1:F1"/>
    <mergeCell ref="A3:A4"/>
    <mergeCell ref="B3:E3"/>
    <mergeCell ref="F3:F4"/>
    <mergeCell ref="A6:A10"/>
    <mergeCell ref="F6:F10"/>
    <mergeCell ref="A21:A25"/>
    <mergeCell ref="A26:A30"/>
    <mergeCell ref="A31:A35"/>
    <mergeCell ref="A36:A40"/>
    <mergeCell ref="A41:A45"/>
    <mergeCell ref="F41:F45"/>
    <mergeCell ref="F36:F40"/>
    <mergeCell ref="F26:F30"/>
    <mergeCell ref="F21:F25"/>
    <mergeCell ref="A46:A50"/>
    <mergeCell ref="F46:F50"/>
    <mergeCell ref="A51:A55"/>
    <mergeCell ref="F51:F55"/>
    <mergeCell ref="A56:A60"/>
    <mergeCell ref="F56:F60"/>
  </mergeCells>
  <printOptions/>
  <pageMargins left="0.7" right="0.7" top="0.75" bottom="0.75" header="0.3" footer="0.3"/>
  <pageSetup horizontalDpi="600" verticalDpi="600" orientation="portrait" paperSize="9" scale="67" r:id="rId1"/>
  <rowBreaks count="2" manualBreakCount="2">
    <brk id="25" max="5" man="1"/>
    <brk id="50" max="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2" sqref="A2:F6"/>
    </sheetView>
  </sheetViews>
  <sheetFormatPr defaultColWidth="9.140625" defaultRowHeight="15"/>
  <cols>
    <col min="6" max="6" width="45.57421875" style="0" customWidth="1"/>
  </cols>
  <sheetData>
    <row r="1" spans="1:6" ht="51.75" customHeight="1">
      <c r="A1" s="116" t="s">
        <v>81</v>
      </c>
      <c r="B1" s="117"/>
      <c r="C1" s="117"/>
      <c r="D1" s="117"/>
      <c r="E1" s="117"/>
      <c r="F1" s="118"/>
    </row>
    <row r="2" spans="1:6" ht="15" customHeight="1">
      <c r="A2" s="119" t="s">
        <v>90</v>
      </c>
      <c r="B2" s="120"/>
      <c r="C2" s="120"/>
      <c r="D2" s="120"/>
      <c r="E2" s="120"/>
      <c r="F2" s="121"/>
    </row>
    <row r="3" spans="1:6" ht="15">
      <c r="A3" s="122"/>
      <c r="B3" s="123"/>
      <c r="C3" s="123"/>
      <c r="D3" s="123"/>
      <c r="E3" s="123"/>
      <c r="F3" s="124"/>
    </row>
    <row r="4" spans="1:6" ht="15">
      <c r="A4" s="122"/>
      <c r="B4" s="123"/>
      <c r="C4" s="123"/>
      <c r="D4" s="123"/>
      <c r="E4" s="123"/>
      <c r="F4" s="124"/>
    </row>
    <row r="5" spans="1:6" ht="15">
      <c r="A5" s="122"/>
      <c r="B5" s="123"/>
      <c r="C5" s="123"/>
      <c r="D5" s="123"/>
      <c r="E5" s="123"/>
      <c r="F5" s="124"/>
    </row>
    <row r="6" spans="1:6" ht="72" customHeight="1">
      <c r="A6" s="125"/>
      <c r="B6" s="126"/>
      <c r="C6" s="126"/>
      <c r="D6" s="126"/>
      <c r="E6" s="126"/>
      <c r="F6" s="127"/>
    </row>
  </sheetData>
  <sheetProtection/>
  <mergeCells count="2">
    <mergeCell ref="A1:F1"/>
    <mergeCell ref="A2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2" sqref="A2:F6"/>
    </sheetView>
  </sheetViews>
  <sheetFormatPr defaultColWidth="9.140625" defaultRowHeight="15"/>
  <cols>
    <col min="6" max="6" width="40.7109375" style="0" customWidth="1"/>
  </cols>
  <sheetData>
    <row r="1" spans="1:6" ht="48.75" customHeight="1">
      <c r="A1" s="116" t="s">
        <v>77</v>
      </c>
      <c r="B1" s="117"/>
      <c r="C1" s="117"/>
      <c r="D1" s="117"/>
      <c r="E1" s="117"/>
      <c r="F1" s="118"/>
    </row>
    <row r="2" spans="1:6" ht="15">
      <c r="A2" s="128" t="s">
        <v>97</v>
      </c>
      <c r="B2" s="129"/>
      <c r="C2" s="129"/>
      <c r="D2" s="129"/>
      <c r="E2" s="129"/>
      <c r="F2" s="130"/>
    </row>
    <row r="3" spans="1:6" ht="15">
      <c r="A3" s="131"/>
      <c r="B3" s="132"/>
      <c r="C3" s="132"/>
      <c r="D3" s="132"/>
      <c r="E3" s="132"/>
      <c r="F3" s="133"/>
    </row>
    <row r="4" spans="1:6" ht="15">
      <c r="A4" s="131"/>
      <c r="B4" s="132"/>
      <c r="C4" s="132"/>
      <c r="D4" s="132"/>
      <c r="E4" s="132"/>
      <c r="F4" s="133"/>
    </row>
    <row r="5" spans="1:6" ht="15">
      <c r="A5" s="131"/>
      <c r="B5" s="132"/>
      <c r="C5" s="132"/>
      <c r="D5" s="132"/>
      <c r="E5" s="132"/>
      <c r="F5" s="133"/>
    </row>
    <row r="6" spans="1:6" ht="195.75" customHeight="1">
      <c r="A6" s="134"/>
      <c r="B6" s="135"/>
      <c r="C6" s="135"/>
      <c r="D6" s="135"/>
      <c r="E6" s="135"/>
      <c r="F6" s="136"/>
    </row>
  </sheetData>
  <sheetProtection/>
  <mergeCells count="2">
    <mergeCell ref="A1:F1"/>
    <mergeCell ref="A2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2023-04-28T11:57:48Z</dcterms:modified>
  <cp:category/>
  <cp:version/>
  <cp:contentType/>
  <cp:contentStatus/>
</cp:coreProperties>
</file>