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70" tabRatio="1000" activeTab="2"/>
  </bookViews>
  <sheets>
    <sheet name="Оценка целей и задач" sheetId="1" r:id="rId1"/>
    <sheet name="достигнутые результаты" sheetId="2" r:id="rId2"/>
    <sheet name="Целевые показатели" sheetId="3" r:id="rId3"/>
    <sheet name="Анализ факторов" sheetId="4" r:id="rId4"/>
    <sheet name="Использование ассигнований_С&#10;" sheetId="5" r:id="rId5"/>
    <sheet name="Инфор. о внес. изменениях" sheetId="6" r:id="rId6"/>
    <sheet name="Использование ассигнований_ГП" sheetId="7" state="hidden" r:id="rId7"/>
    <sheet name="Лист1" sheetId="8" state="hidden" r:id="rId8"/>
  </sheets>
  <definedNames>
    <definedName name="_xlnm.Print_Area" localSheetId="6">'Использование ассигнований_ГП'!$A$1:$F$45</definedName>
    <definedName name="_xlnm.Print_Area" localSheetId="4">'Использование ассигнований_С
'!$A$1:$F$45</definedName>
    <definedName name="_xlnm.Print_Area" localSheetId="0">'Оценка целей и задач'!$A$1:$F$21</definedName>
  </definedNames>
  <calcPr fullCalcOnLoad="1"/>
</workbook>
</file>

<file path=xl/sharedStrings.xml><?xml version="1.0" encoding="utf-8"?>
<sst xmlns="http://schemas.openxmlformats.org/spreadsheetml/2006/main" count="208" uniqueCount="99">
  <si>
    <t>Подпрограмма 3 «Управление имуществом Суксунского городского поселения»</t>
  </si>
  <si>
    <t>Подпрограмма 4 «Управление земельными ресурсами Суксунского городского поселения»</t>
  </si>
  <si>
    <t>Основное мерприятие 3.1. Эффективный учет муниципального имущества</t>
  </si>
  <si>
    <t>Основное мероприятие 3.2. Эффективное управление муниципальным имуществом</t>
  </si>
  <si>
    <t>Основное мероприятие 3.3. Обеспечение надлежащего использования  и содержания муниципального имущества</t>
  </si>
  <si>
    <t>Основное мероприятие 4.1. Эффективное управление земельными ресурсами Суксунского городского поселения</t>
  </si>
  <si>
    <t>Основное мероприятие 4.2. Эффективное распоряжение земельными ресурсами</t>
  </si>
  <si>
    <t>N п/п</t>
  </si>
  <si>
    <t>Контрольная точка</t>
  </si>
  <si>
    <t>Плановое окончание</t>
  </si>
  <si>
    <t>Фактическое окончание</t>
  </si>
  <si>
    <t>Отклонение, дней</t>
  </si>
  <si>
    <t>Достигнутые результаты. Причины неисполнения, нарушения сроков</t>
  </si>
  <si>
    <t>Целевой показатель, ед. измерения</t>
  </si>
  <si>
    <t>Плановое значение</t>
  </si>
  <si>
    <t>Фактическое значение</t>
  </si>
  <si>
    <t>Отклонение, %</t>
  </si>
  <si>
    <t>Причины отклонения от планового значения</t>
  </si>
  <si>
    <t>3. Достигнутые целевые показатели, причины невыполнения показателей</t>
  </si>
  <si>
    <t>2. Достигнутые результаты (исполнение контрольных точек), причины недостижения запланированных результатов, нарушения сроков</t>
  </si>
  <si>
    <t>Наименование муниципальной программы, подпрограммы, основного мероприятия</t>
  </si>
  <si>
    <t>Объемы и источники финансирования</t>
  </si>
  <si>
    <t>Причины неосвоения бюджетных средств</t>
  </si>
  <si>
    <t>Источник финансирования</t>
  </si>
  <si>
    <t>План</t>
  </si>
  <si>
    <t>Факт</t>
  </si>
  <si>
    <t>% исполнения</t>
  </si>
  <si>
    <t>Краевой бюджет, тыс. руб.</t>
  </si>
  <si>
    <t>Федеральный бюджет (тыс. руб.)</t>
  </si>
  <si>
    <t>Внебюджетные источники, тыс. руб.</t>
  </si>
  <si>
    <t>Итого, тыс. руб.</t>
  </si>
  <si>
    <t>Краевой бюджет (тыс. руб.)</t>
  </si>
  <si>
    <t>5. Данные об использовании бюджетных ассигнований и иных средств на выполнение мероприятий</t>
  </si>
  <si>
    <t>1.</t>
  </si>
  <si>
    <t>Муниципальная программа Суксунского муниципального района
«Управление имуществом и земельными ресурсами Суксунского муниципального района</t>
  </si>
  <si>
    <t>6. Данные об использовании бюджетных ассигнований и иных средств на выполнение мероприятий</t>
  </si>
  <si>
    <t>Бюджет городского поселения, тыс. руб.</t>
  </si>
  <si>
    <t>ГОДОВОЙ ОТЧЕТ</t>
  </si>
  <si>
    <t>Ответственный исполнитель программы</t>
  </si>
  <si>
    <t>1. Оценка достижения целей и задач муниципальной программы.</t>
  </si>
  <si>
    <t>остаток</t>
  </si>
  <si>
    <t>1.1. Цели программы</t>
  </si>
  <si>
    <t>1.2. Задачи программы</t>
  </si>
  <si>
    <t xml:space="preserve">Экономия возникла в связи с неоформлением в конце года ЭЦП сотрудникам, ЭЦП оформили в начале 2020 года </t>
  </si>
  <si>
    <t>экономия возникла в связи с неоформлением удостоверения сотруднику по МЗК</t>
  </si>
  <si>
    <t>экономия возникла в связи с неоформлением удостоверения сотруднику по МЗК и продлением ЭЦП в конце года</t>
  </si>
  <si>
    <t>Неисполнение связано с тем, что  по мероприятию "3.3.4. Обеспечение содержания и обслуживания жилого муниципального фонда объектов имущества, входящих в муниципальную казну" не был проведен ремонт помещения в общежитии (Халтурина,37) и в связи с экономией по теплу, а также экономия связана с погрешностью расчетов по мероприятию 3.3.3. "Осуществление взносов на капитальный ремонт жилого муниципального фонда, входящего в муниципальную казну" в силу приватизации муниципального имущества</t>
  </si>
  <si>
    <t>исполнение в полном объеме</t>
  </si>
  <si>
    <t>Неосвоение бюджетных средств связано с экономией образовавшейся в результате экономии по оплате за тепло, не проведением ремонта в жилом помещении, не продлении ЭЦП сотрдников и не приобретении удостоверения сотрудника по МЗК</t>
  </si>
  <si>
    <t>Администрация Суксунского городского округа</t>
  </si>
  <si>
    <t>Цель 1. Приобретение в собственность муниципального образования «Суксунский городской округ» объектов муниципального жилищного фонда;</t>
  </si>
  <si>
    <t xml:space="preserve">В результате проведенного анализа достижения  целевых показателей,  в основном следует отметить их исполнение. </t>
  </si>
  <si>
    <t>1. Формирование механизма приобретения в собственность муниципального образования «Суксунский городской округ» объектов муниципального жилищного фонда;</t>
  </si>
  <si>
    <t>2. Обеспечение мероприятий по переселению граждан из аварийного муниципального жилищного фонда на территории муниципального образования «Суксунский городской округ», а также расселение из жилищного фонда, признанного непригодным для проживания;</t>
  </si>
  <si>
    <t>3. Обеспечение, проживающих на территории муниципального образования «Суксунский городской округ» граждан, признанных малоимущими и нуждающимися в жилых помещениях, жилыми помещениями;</t>
  </si>
  <si>
    <t>4.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помещений;</t>
  </si>
  <si>
    <t>5. Обеспечение жилыми помещениями молодых специалистов муниципальных учреждений, по договорам найма специализированных жилых помещений.</t>
  </si>
  <si>
    <t xml:space="preserve">Увеличение муниципального жилищного фонда муниципального образования «Суксунский городской округ», % </t>
  </si>
  <si>
    <t>Количество приобретенных объектов муниципального жилищного фонда %</t>
  </si>
  <si>
    <t>1.1.</t>
  </si>
  <si>
    <t>Общая площадь расселенных жилых помещений, признанных непригодными для проживания (пгт Суксун, ул. Братьев Каменских, д. 6, 8),  кв.м</t>
  </si>
  <si>
    <t>2.1.</t>
  </si>
  <si>
    <t>Подпрограмма 1 «Приобретение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проживания»</t>
  </si>
  <si>
    <t>Подпрограмма 2 «Приобретение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помещениями»</t>
  </si>
  <si>
    <t>Количество приобретенных объектов муниципального жилищного фонда, шт.</t>
  </si>
  <si>
    <t>Подпрограмма 3 «Приобретение объектов муниципального жилищного фонда в рамках выполнения мероприятий по увеличению специализированного жилищного фонда для служебного жилья</t>
  </si>
  <si>
    <t xml:space="preserve">3.1. </t>
  </si>
  <si>
    <t xml:space="preserve">4.1. </t>
  </si>
  <si>
    <t>Подпрограмма 4 «Приобретение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помещений»</t>
  </si>
  <si>
    <t>Основное мероприятие 1.2. «Расселение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найма»</t>
  </si>
  <si>
    <t>Подпрограмма 2 «Приобретение объектов муниципального жилищного фонда в рамках выполнения мероприятий по обеспечению, проживающих граждан, признанных малоимущими и нуждающимися в жилых помещениях, жилыми помещениями»</t>
  </si>
  <si>
    <t xml:space="preserve">Основное мероприятие 2 «Приобретение объектов муниципального жилищного фонда в рамках выполнения мероприятий по обеспечению, проживающих граждан, признанных малоимущими и нуждающимися в жилых помещениях, жилыми помещениями» </t>
  </si>
  <si>
    <t xml:space="preserve">Основное мероприятие 3.1. «Приобретение объектов муниципального жилищного фонда в рамках выполнения мероприятий по увеличению специализированного жилищного фонда </t>
  </si>
  <si>
    <t>Основное мероприятие 4.1. «Приобретение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</si>
  <si>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Бюджет Суксунского городского округа, тыс. руб.</t>
  </si>
  <si>
    <t>Мероприятие 4.2 
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</si>
  <si>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Основное мероприятие 1.1 «Расселение жилищного фонда, признанного аварийным после 1 января 2017 года, в целях предотвращения чрезвычайной ситуации"</t>
  </si>
  <si>
    <t xml:space="preserve">Программа реализуется в один этап 2020-2022 годы, соотвтетсвенно сроком окончания реализации программы и достижения ожидаемых непосредственных результатов, определенных Приложением 1 к муниципальной программе Суксунского городского округа"Приобретение в собственность муниципального образования "Суксунский городской округ" объектов муниципального жилищного фонда в 2020-2022 годах", утвержденной постановлением Администрации Суксунского муниципального района от 04.12.2019 № 584,  является 2022 год.
</t>
  </si>
  <si>
    <t>6. Информация о внесенных ответственным исполнителем изменениях в Муниципальную программу</t>
  </si>
  <si>
    <t>Изменения внесенны в муниципальную программу постановлением Администрации Суксунского городского округа от 31.05.2021 № 337 "О внесении изменений и дополнений в муниципальную программу Суксунского городского округа «Приобретение в собственность муниципального образования «Суксунский городской округ» объектов муниципального жилищного фонда в 2020-2022 годах".</t>
  </si>
  <si>
    <t>4.  Анализ факторов, повлиявших на ход реализации Муниципальной программы</t>
  </si>
  <si>
    <t xml:space="preserve">Факторы, оказавшие влияние на реализацию программы: </t>
  </si>
  <si>
    <t xml:space="preserve">о выполнении муниципальной программы Суксунского городского округа "Приобретение в собственность муниципального образования "Суксунский городской округ" объектов муниципального жилищного фонда в 2020-2022 годах" за 2022 год 
</t>
  </si>
  <si>
    <t xml:space="preserve">Основными промежуточными результатами реализации программы  в 2022 году стали:  </t>
  </si>
  <si>
    <t xml:space="preserve">Выполнение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родителей: приобретено  четыре жилых помещений в п. Суксун, общей площадью 135,0 кв. м, стоимостью 6029378,52 рублей.  В рамках мероприятия "Расселение жилищного фонда, признанного аварийным после 1 января 2017 года, в целях предотвращения чрезвычайной ситуации" на 01.01.2023 по 1 договору об изъятии жилого помещения и одному Решению суда выплачено возмещение за жилое помещение в размере 3779542,0 рублей, а также  приобретено в собственность Суксунского городского округа жилое помещение площадью 73,0 кв. м, стоимостью 3023698,45 рублей. Расселено 10 человек, 3 жилых помещения, общей площадью 201,3 кв. м. В рамках мероприятия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помещениями", в целях исполнения Решения суда приобретено в собственность Суксунского городского округа  жилое помещение площадью 49,5 кв. м, стоимостью 1313325,45 рублей. </t>
  </si>
  <si>
    <t>Муниципальная программа Суксунского городского округа "Приобретение в собственность муниципального образования "Суксунский городской округ" объектов муниципального жилищного фонда в 2020-2022 годах" за 2022 год</t>
  </si>
  <si>
    <t>Деежные средства планировали по расчетной  стоимости 1 кв. м. Выплаты денежных средств собственникам аварийного жилья определены на основании рыночного отчета</t>
  </si>
  <si>
    <t>Муниципальная программа  Суксунского городского округа "Приобретение в собственность муниципального образования "Суксунский городской округ" объектов муниципального жилищного фонда в 2020-2022 годах" исполнена на 77,91 %.</t>
  </si>
  <si>
    <t>Количество расселенных граждан из аварийного жилищного фонда, чел.</t>
  </si>
  <si>
    <t>Произведены выплаты денежных средств собственникам аварийного жилья (6 человек)</t>
  </si>
  <si>
    <t>Жилые помещения преобретены через аукцион, стоимость квартир выросла</t>
  </si>
  <si>
    <t>Исполнение Решения суда, приобретение в собственность Суксунского городского округа  жилого помещения площадью 49,5 кв. м, стоимостью 1313325,45 рублей</t>
  </si>
  <si>
    <t>Граждане, которых не расселили в 2021 году</t>
  </si>
  <si>
    <t>Цель 2. Увеличение муниципального жилищного фонда муниципального образования «Суксунский городской округ»;</t>
  </si>
  <si>
    <t>Цель 3. Сокращение на территории Суксунского городского округа объектов муниципального жилищного фонда, признанного аварийным и подлежащим сносу, а также объектов жилищного фонда, признанного непригодным для проживания;</t>
  </si>
  <si>
    <t>Цель 4. Предоставление гражданам, признанных малоимущими и нуждающимися в жилых помещениях, проживающих на территории муниципального образования «Суксунский городской округ» жилых помещений по договору социального найма;</t>
  </si>
  <si>
    <t>Цель 5. Увеличение муниципального специализированного жилищного фонда муниципального образования «Суксунский городской округ»;</t>
  </si>
  <si>
    <t>Муниципальная программа Суксунского городского округа
 "Приобретение в собственность муниципального образования "Суксунский городской округ" объектов муниципального жилищного фонда в 2020-2022 годах" за 2022 год</t>
  </si>
  <si>
    <t>экономия ввиду минимального времени простоя жилого помещения с момента приобретения до момента предоставления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</si>
</sst>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0000"/>
    <numFmt numFmtId="176" formatCode="0.0000000"/>
    <numFmt numFmtId="177" formatCode="0.000000"/>
    <numFmt numFmtId="178" formatCode="0.0000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3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center" wrapText="1"/>
    </xf>
    <xf numFmtId="2" fontId="43" fillId="0" borderId="13" xfId="0" applyNumberFormat="1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wrapText="1"/>
    </xf>
    <xf numFmtId="0" fontId="43" fillId="33" borderId="13" xfId="0" applyFont="1" applyFill="1" applyBorder="1" applyAlignment="1">
      <alignment horizontal="center" vertical="center" wrapText="1"/>
    </xf>
    <xf numFmtId="2" fontId="43" fillId="33" borderId="13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13" xfId="0" applyFont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wrapText="1"/>
    </xf>
    <xf numFmtId="0" fontId="43" fillId="34" borderId="13" xfId="0" applyFont="1" applyFill="1" applyBorder="1" applyAlignment="1">
      <alignment horizontal="center" vertical="center" wrapText="1"/>
    </xf>
    <xf numFmtId="2" fontId="43" fillId="34" borderId="13" xfId="0" applyNumberFormat="1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74" fontId="43" fillId="0" borderId="13" xfId="0" applyNumberFormat="1" applyFont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174" fontId="43" fillId="34" borderId="13" xfId="0" applyNumberFormat="1" applyFont="1" applyFill="1" applyBorder="1" applyAlignment="1">
      <alignment horizontal="center" vertical="center" wrapText="1"/>
    </xf>
    <xf numFmtId="174" fontId="43" fillId="33" borderId="13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vertical="top" wrapText="1"/>
    </xf>
    <xf numFmtId="0" fontId="43" fillId="0" borderId="0" xfId="0" applyFont="1" applyAlignment="1">
      <alignment horizontal="justify"/>
    </xf>
    <xf numFmtId="0" fontId="43" fillId="0" borderId="0" xfId="0" applyFont="1" applyAlignment="1">
      <alignment/>
    </xf>
    <xf numFmtId="0" fontId="43" fillId="0" borderId="14" xfId="0" applyFont="1" applyBorder="1" applyAlignment="1">
      <alignment vertical="top" wrapText="1"/>
    </xf>
    <xf numFmtId="0" fontId="44" fillId="0" borderId="0" xfId="0" applyFont="1" applyAlignment="1">
      <alignment/>
    </xf>
    <xf numFmtId="0" fontId="43" fillId="0" borderId="11" xfId="0" applyFont="1" applyBorder="1" applyAlignment="1">
      <alignment horizontal="center" vertical="top" wrapText="1"/>
    </xf>
    <xf numFmtId="0" fontId="43" fillId="0" borderId="13" xfId="0" applyFont="1" applyBorder="1" applyAlignment="1">
      <alignment vertical="top" wrapText="1"/>
    </xf>
    <xf numFmtId="0" fontId="43" fillId="0" borderId="13" xfId="0" applyFont="1" applyFill="1" applyBorder="1" applyAlignment="1">
      <alignment horizontal="center" vertical="top" wrapText="1"/>
    </xf>
    <xf numFmtId="0" fontId="44" fillId="0" borderId="0" xfId="0" applyFont="1" applyAlignment="1">
      <alignment vertical="top"/>
    </xf>
    <xf numFmtId="0" fontId="44" fillId="0" borderId="0" xfId="0" applyFont="1" applyFill="1" applyAlignment="1">
      <alignment/>
    </xf>
    <xf numFmtId="0" fontId="43" fillId="35" borderId="13" xfId="0" applyFont="1" applyFill="1" applyBorder="1" applyAlignment="1">
      <alignment vertical="top" wrapText="1"/>
    </xf>
    <xf numFmtId="2" fontId="43" fillId="35" borderId="13" xfId="0" applyNumberFormat="1" applyFont="1" applyFill="1" applyBorder="1" applyAlignment="1">
      <alignment horizontal="center" vertical="top" wrapText="1"/>
    </xf>
    <xf numFmtId="0" fontId="43" fillId="35" borderId="12" xfId="0" applyFont="1" applyFill="1" applyBorder="1" applyAlignment="1">
      <alignment wrapText="1"/>
    </xf>
    <xf numFmtId="178" fontId="44" fillId="0" borderId="0" xfId="0" applyNumberFormat="1" applyFont="1" applyAlignment="1">
      <alignment/>
    </xf>
    <xf numFmtId="0" fontId="43" fillId="0" borderId="14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6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0" xfId="0" applyFont="1" applyFill="1" applyAlignment="1">
      <alignment vertical="top"/>
    </xf>
    <xf numFmtId="185" fontId="43" fillId="35" borderId="13" xfId="0" applyNumberFormat="1" applyFont="1" applyFill="1" applyBorder="1" applyAlignment="1">
      <alignment horizontal="center" vertical="top" wrapText="1"/>
    </xf>
    <xf numFmtId="0" fontId="45" fillId="35" borderId="13" xfId="0" applyFont="1" applyFill="1" applyBorder="1" applyAlignment="1">
      <alignment vertical="top" wrapText="1"/>
    </xf>
    <xf numFmtId="0" fontId="45" fillId="0" borderId="13" xfId="0" applyFont="1" applyFill="1" applyBorder="1" applyAlignment="1">
      <alignment horizontal="center" vertical="top" wrapText="1"/>
    </xf>
    <xf numFmtId="185" fontId="45" fillId="35" borderId="13" xfId="0" applyNumberFormat="1" applyFont="1" applyFill="1" applyBorder="1" applyAlignment="1">
      <alignment horizontal="center" vertical="top" wrapText="1"/>
    </xf>
    <xf numFmtId="2" fontId="45" fillId="35" borderId="13" xfId="0" applyNumberFormat="1" applyFont="1" applyFill="1" applyBorder="1" applyAlignment="1">
      <alignment horizontal="center" vertical="top" wrapText="1"/>
    </xf>
    <xf numFmtId="185" fontId="43" fillId="0" borderId="13" xfId="0" applyNumberFormat="1" applyFont="1" applyBorder="1" applyAlignment="1">
      <alignment horizontal="center" vertical="top" wrapText="1"/>
    </xf>
    <xf numFmtId="0" fontId="43" fillId="0" borderId="13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top" wrapText="1"/>
    </xf>
    <xf numFmtId="179" fontId="43" fillId="35" borderId="13" xfId="0" applyNumberFormat="1" applyFont="1" applyFill="1" applyBorder="1" applyAlignment="1">
      <alignment horizontal="center" vertical="top" wrapText="1"/>
    </xf>
    <xf numFmtId="186" fontId="43" fillId="35" borderId="13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43" fillId="37" borderId="16" xfId="0" applyFont="1" applyFill="1" applyBorder="1" applyAlignment="1">
      <alignment horizontal="center" vertical="center" wrapText="1"/>
    </xf>
    <xf numFmtId="0" fontId="43" fillId="37" borderId="14" xfId="0" applyFont="1" applyFill="1" applyBorder="1" applyAlignment="1">
      <alignment horizontal="center" vertical="center" wrapText="1"/>
    </xf>
    <xf numFmtId="0" fontId="43" fillId="37" borderId="13" xfId="0" applyFont="1" applyFill="1" applyBorder="1" applyAlignment="1">
      <alignment horizontal="center" vertical="center" wrapText="1"/>
    </xf>
    <xf numFmtId="2" fontId="43" fillId="0" borderId="13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17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43" fillId="0" borderId="19" xfId="0" applyFont="1" applyBorder="1" applyAlignment="1">
      <alignment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20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3" fillId="0" borderId="23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3" fillId="0" borderId="25" xfId="0" applyFont="1" applyBorder="1" applyAlignment="1">
      <alignment vertical="top" wrapText="1"/>
    </xf>
    <xf numFmtId="0" fontId="43" fillId="0" borderId="23" xfId="0" applyFont="1" applyBorder="1" applyAlignment="1">
      <alignment vertical="top" wrapText="1"/>
    </xf>
    <xf numFmtId="0" fontId="43" fillId="0" borderId="26" xfId="0" applyFont="1" applyBorder="1" applyAlignment="1">
      <alignment vertical="top" wrapText="1"/>
    </xf>
    <xf numFmtId="0" fontId="43" fillId="0" borderId="23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vertical="top" wrapText="1"/>
    </xf>
    <xf numFmtId="0" fontId="43" fillId="0" borderId="29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left"/>
    </xf>
    <xf numFmtId="0" fontId="43" fillId="0" borderId="2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43" fillId="0" borderId="32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35" borderId="32" xfId="0" applyFont="1" applyFill="1" applyBorder="1" applyAlignment="1">
      <alignment vertical="top" wrapText="1"/>
    </xf>
    <xf numFmtId="0" fontId="43" fillId="35" borderId="15" xfId="0" applyFont="1" applyFill="1" applyBorder="1" applyAlignment="1">
      <alignment vertical="top" wrapText="1"/>
    </xf>
    <xf numFmtId="0" fontId="43" fillId="35" borderId="12" xfId="0" applyFont="1" applyFill="1" applyBorder="1" applyAlignment="1">
      <alignment vertical="top" wrapText="1"/>
    </xf>
    <xf numFmtId="0" fontId="43" fillId="0" borderId="32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justify" wrapText="1"/>
    </xf>
    <xf numFmtId="0" fontId="43" fillId="0" borderId="3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32" xfId="0" applyFont="1" applyFill="1" applyBorder="1" applyAlignment="1">
      <alignment vertical="top" wrapText="1"/>
    </xf>
    <xf numFmtId="0" fontId="43" fillId="0" borderId="15" xfId="0" applyFont="1" applyFill="1" applyBorder="1" applyAlignment="1">
      <alignment vertical="top" wrapText="1"/>
    </xf>
    <xf numFmtId="0" fontId="43" fillId="0" borderId="12" xfId="0" applyFont="1" applyFill="1" applyBorder="1" applyAlignment="1">
      <alignment vertical="top" wrapText="1"/>
    </xf>
    <xf numFmtId="0" fontId="43" fillId="35" borderId="32" xfId="0" applyFont="1" applyFill="1" applyBorder="1" applyAlignment="1">
      <alignment horizontal="left" vertical="top" wrapText="1"/>
    </xf>
    <xf numFmtId="0" fontId="43" fillId="35" borderId="15" xfId="0" applyFont="1" applyFill="1" applyBorder="1" applyAlignment="1">
      <alignment horizontal="left" vertical="top" wrapText="1"/>
    </xf>
    <xf numFmtId="0" fontId="43" fillId="35" borderId="12" xfId="0" applyFont="1" applyFill="1" applyBorder="1" applyAlignment="1">
      <alignment horizontal="left" vertical="top" wrapText="1"/>
    </xf>
    <xf numFmtId="0" fontId="43" fillId="0" borderId="32" xfId="0" applyFont="1" applyFill="1" applyBorder="1" applyAlignment="1">
      <alignment horizontal="center" vertical="top" wrapText="1"/>
    </xf>
    <xf numFmtId="0" fontId="43" fillId="0" borderId="15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0" fontId="43" fillId="35" borderId="32" xfId="0" applyFont="1" applyFill="1" applyBorder="1" applyAlignment="1">
      <alignment horizontal="center" vertical="top" wrapText="1"/>
    </xf>
    <xf numFmtId="0" fontId="43" fillId="35" borderId="15" xfId="0" applyFont="1" applyFill="1" applyBorder="1" applyAlignment="1">
      <alignment horizontal="center" vertical="top" wrapText="1"/>
    </xf>
    <xf numFmtId="0" fontId="43" fillId="35" borderId="12" xfId="0" applyFont="1" applyFill="1" applyBorder="1" applyAlignment="1">
      <alignment horizontal="center" vertical="top" wrapText="1"/>
    </xf>
    <xf numFmtId="0" fontId="44" fillId="35" borderId="12" xfId="0" applyFont="1" applyFill="1" applyBorder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3" fillId="33" borderId="32" xfId="0" applyFont="1" applyFill="1" applyBorder="1" applyAlignment="1">
      <alignment vertical="top" wrapText="1"/>
    </xf>
    <xf numFmtId="0" fontId="43" fillId="33" borderId="15" xfId="0" applyFont="1" applyFill="1" applyBorder="1" applyAlignment="1">
      <alignment vertical="top" wrapText="1"/>
    </xf>
    <xf numFmtId="0" fontId="43" fillId="33" borderId="12" xfId="0" applyFont="1" applyFill="1" applyBorder="1" applyAlignment="1">
      <alignment vertical="top" wrapText="1"/>
    </xf>
    <xf numFmtId="0" fontId="46" fillId="0" borderId="0" xfId="0" applyFont="1" applyAlignment="1">
      <alignment horizontal="left" wrapText="1"/>
    </xf>
    <xf numFmtId="0" fontId="43" fillId="0" borderId="28" xfId="0" applyFont="1" applyBorder="1" applyAlignment="1">
      <alignment horizontal="center" vertical="center" wrapText="1"/>
    </xf>
    <xf numFmtId="0" fontId="43" fillId="34" borderId="32" xfId="0" applyFont="1" applyFill="1" applyBorder="1" applyAlignment="1">
      <alignment vertical="top" wrapText="1"/>
    </xf>
    <xf numFmtId="0" fontId="43" fillId="34" borderId="15" xfId="0" applyFont="1" applyFill="1" applyBorder="1" applyAlignment="1">
      <alignment vertical="top" wrapText="1"/>
    </xf>
    <xf numFmtId="0" fontId="43" fillId="34" borderId="12" xfId="0" applyFont="1" applyFill="1" applyBorder="1" applyAlignment="1">
      <alignment vertical="top" wrapText="1"/>
    </xf>
    <xf numFmtId="0" fontId="43" fillId="34" borderId="32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left" vertical="top" wrapText="1"/>
    </xf>
    <xf numFmtId="0" fontId="43" fillId="0" borderId="15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120" zoomScaleSheetLayoutView="120" zoomScalePageLayoutView="0" workbookViewId="0" topLeftCell="A16">
      <selection activeCell="A21" sqref="A21:F21"/>
    </sheetView>
  </sheetViews>
  <sheetFormatPr defaultColWidth="9.140625" defaultRowHeight="15"/>
  <cols>
    <col min="1" max="1" width="28.00390625" style="0" customWidth="1"/>
    <col min="2" max="2" width="36.8515625" style="0" customWidth="1"/>
    <col min="6" max="6" width="13.57421875" style="0" customWidth="1"/>
  </cols>
  <sheetData>
    <row r="1" ht="15">
      <c r="A1" s="1"/>
    </row>
    <row r="2" spans="1:6" ht="15.75">
      <c r="A2" s="68" t="s">
        <v>37</v>
      </c>
      <c r="B2" s="68"/>
      <c r="C2" s="68"/>
      <c r="D2" s="68"/>
      <c r="E2" s="68"/>
      <c r="F2" s="68"/>
    </row>
    <row r="3" spans="1:6" ht="66" customHeight="1">
      <c r="A3" s="69" t="s">
        <v>82</v>
      </c>
      <c r="B3" s="69"/>
      <c r="C3" s="69"/>
      <c r="D3" s="69"/>
      <c r="E3" s="69"/>
      <c r="F3" s="69"/>
    </row>
    <row r="4" spans="1:6" ht="15.75">
      <c r="A4" s="27"/>
      <c r="B4" s="28"/>
      <c r="C4" s="28"/>
      <c r="D4" s="28"/>
      <c r="E4" s="28"/>
      <c r="F4" s="28"/>
    </row>
    <row r="5" spans="1:6" ht="33" customHeight="1">
      <c r="A5" s="29" t="s">
        <v>38</v>
      </c>
      <c r="B5" s="67" t="s">
        <v>49</v>
      </c>
      <c r="C5" s="67"/>
      <c r="D5" s="67"/>
      <c r="E5" s="67"/>
      <c r="F5" s="67"/>
    </row>
    <row r="6" spans="1:6" ht="9.75" customHeight="1">
      <c r="A6" s="27"/>
      <c r="B6" s="28"/>
      <c r="C6" s="28"/>
      <c r="D6" s="28"/>
      <c r="E6" s="28"/>
      <c r="F6" s="28"/>
    </row>
    <row r="7" spans="1:6" ht="13.5" customHeight="1">
      <c r="A7" s="75" t="s">
        <v>39</v>
      </c>
      <c r="B7" s="75"/>
      <c r="C7" s="75"/>
      <c r="D7" s="75"/>
      <c r="E7" s="75"/>
      <c r="F7" s="28"/>
    </row>
    <row r="8" spans="1:6" ht="4.5" customHeight="1" thickBot="1">
      <c r="A8" s="30"/>
      <c r="B8" s="30"/>
      <c r="C8" s="30"/>
      <c r="D8" s="30"/>
      <c r="E8" s="30"/>
      <c r="F8" s="30"/>
    </row>
    <row r="9" spans="1:6" ht="35.25" customHeight="1">
      <c r="A9" s="70" t="s">
        <v>41</v>
      </c>
      <c r="B9" s="73" t="s">
        <v>50</v>
      </c>
      <c r="C9" s="73"/>
      <c r="D9" s="73"/>
      <c r="E9" s="73"/>
      <c r="F9" s="73"/>
    </row>
    <row r="10" spans="1:6" ht="34.5" customHeight="1">
      <c r="A10" s="71"/>
      <c r="B10" s="73" t="s">
        <v>93</v>
      </c>
      <c r="C10" s="73"/>
      <c r="D10" s="73"/>
      <c r="E10" s="73"/>
      <c r="F10" s="73"/>
    </row>
    <row r="11" spans="1:6" ht="64.5" customHeight="1">
      <c r="A11" s="71"/>
      <c r="B11" s="73" t="s">
        <v>94</v>
      </c>
      <c r="C11" s="73"/>
      <c r="D11" s="73"/>
      <c r="E11" s="73"/>
      <c r="F11" s="73"/>
    </row>
    <row r="12" spans="1:6" ht="64.5" customHeight="1">
      <c r="A12" s="71"/>
      <c r="B12" s="76" t="s">
        <v>95</v>
      </c>
      <c r="C12" s="77"/>
      <c r="D12" s="77"/>
      <c r="E12" s="77"/>
      <c r="F12" s="78"/>
    </row>
    <row r="13" spans="1:6" ht="35.25" customHeight="1">
      <c r="A13" s="72"/>
      <c r="B13" s="74" t="s">
        <v>96</v>
      </c>
      <c r="C13" s="74"/>
      <c r="D13" s="74"/>
      <c r="E13" s="74"/>
      <c r="F13" s="74"/>
    </row>
    <row r="14" spans="1:6" ht="32.25" customHeight="1" thickBot="1">
      <c r="A14" s="85" t="s">
        <v>51</v>
      </c>
      <c r="B14" s="86"/>
      <c r="C14" s="86"/>
      <c r="D14" s="86"/>
      <c r="E14" s="86"/>
      <c r="F14" s="87"/>
    </row>
    <row r="15" spans="1:6" ht="51.75" customHeight="1">
      <c r="A15" s="82" t="s">
        <v>42</v>
      </c>
      <c r="B15" s="76" t="s">
        <v>52</v>
      </c>
      <c r="C15" s="77"/>
      <c r="D15" s="77"/>
      <c r="E15" s="77"/>
      <c r="F15" s="78"/>
    </row>
    <row r="16" spans="1:6" ht="65.25" customHeight="1">
      <c r="A16" s="83"/>
      <c r="B16" s="76" t="s">
        <v>53</v>
      </c>
      <c r="C16" s="77"/>
      <c r="D16" s="77"/>
      <c r="E16" s="77"/>
      <c r="F16" s="78"/>
    </row>
    <row r="17" spans="1:6" ht="30" customHeight="1">
      <c r="A17" s="83"/>
      <c r="B17" s="76" t="s">
        <v>54</v>
      </c>
      <c r="C17" s="77"/>
      <c r="D17" s="77"/>
      <c r="E17" s="77"/>
      <c r="F17" s="78"/>
    </row>
    <row r="18" spans="1:6" ht="30" customHeight="1">
      <c r="A18" s="83"/>
      <c r="B18" s="76" t="s">
        <v>55</v>
      </c>
      <c r="C18" s="77"/>
      <c r="D18" s="77"/>
      <c r="E18" s="77"/>
      <c r="F18" s="78"/>
    </row>
    <row r="19" spans="1:6" ht="32.25" customHeight="1">
      <c r="A19" s="84"/>
      <c r="B19" s="76" t="s">
        <v>56</v>
      </c>
      <c r="C19" s="77"/>
      <c r="D19" s="77"/>
      <c r="E19" s="77"/>
      <c r="F19" s="78"/>
    </row>
    <row r="20" spans="1:6" ht="16.5" customHeight="1">
      <c r="A20" s="79" t="s">
        <v>83</v>
      </c>
      <c r="B20" s="80"/>
      <c r="C20" s="80"/>
      <c r="D20" s="80"/>
      <c r="E20" s="80"/>
      <c r="F20" s="81"/>
    </row>
    <row r="21" spans="1:6" ht="209.25" customHeight="1">
      <c r="A21" s="79" t="s">
        <v>84</v>
      </c>
      <c r="B21" s="80"/>
      <c r="C21" s="80"/>
      <c r="D21" s="80"/>
      <c r="E21" s="80"/>
      <c r="F21" s="81"/>
    </row>
    <row r="22" ht="140.25" customHeight="1"/>
    <row r="23" ht="140.25" customHeight="1"/>
  </sheetData>
  <sheetProtection/>
  <mergeCells count="19">
    <mergeCell ref="A21:F21"/>
    <mergeCell ref="A15:A19"/>
    <mergeCell ref="A14:F14"/>
    <mergeCell ref="B17:F17"/>
    <mergeCell ref="B18:F18"/>
    <mergeCell ref="B15:F15"/>
    <mergeCell ref="B16:F16"/>
    <mergeCell ref="B19:F19"/>
    <mergeCell ref="A20:F20"/>
    <mergeCell ref="B5:F5"/>
    <mergeCell ref="A2:F2"/>
    <mergeCell ref="A3:F3"/>
    <mergeCell ref="A9:A13"/>
    <mergeCell ref="B10:F10"/>
    <mergeCell ref="B11:F11"/>
    <mergeCell ref="B13:F13"/>
    <mergeCell ref="B9:F9"/>
    <mergeCell ref="A7:E7"/>
    <mergeCell ref="B12:F1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view="pageBreakPreview" zoomScale="160" zoomScaleSheetLayoutView="160" zoomScalePageLayoutView="0" workbookViewId="0" topLeftCell="A1">
      <selection activeCell="A2" sqref="A2:F4"/>
    </sheetView>
  </sheetViews>
  <sheetFormatPr defaultColWidth="9.140625" defaultRowHeight="15"/>
  <cols>
    <col min="1" max="1" width="9.00390625" style="0" customWidth="1"/>
    <col min="2" max="2" width="15.7109375" style="0" customWidth="1"/>
    <col min="3" max="3" width="17.28125" style="0" customWidth="1"/>
    <col min="4" max="4" width="19.421875" style="0" customWidth="1"/>
    <col min="5" max="5" width="22.57421875" style="0" customWidth="1"/>
    <col min="6" max="6" width="18.28125" style="0" customWidth="1"/>
  </cols>
  <sheetData>
    <row r="1" spans="1:6" ht="32.25" customHeight="1" thickBot="1">
      <c r="A1" s="88" t="s">
        <v>19</v>
      </c>
      <c r="B1" s="88"/>
      <c r="C1" s="88"/>
      <c r="D1" s="88"/>
      <c r="E1" s="88"/>
      <c r="F1" s="88"/>
    </row>
    <row r="2" spans="1:6" ht="95.25" thickBot="1">
      <c r="A2" s="3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31" t="s">
        <v>12</v>
      </c>
    </row>
    <row r="3" spans="1:6" ht="16.5" thickBot="1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</row>
    <row r="4" spans="1:6" ht="114.75" customHeight="1" thickBot="1">
      <c r="A4" s="26" t="s">
        <v>33</v>
      </c>
      <c r="B4" s="89" t="s">
        <v>77</v>
      </c>
      <c r="C4" s="90"/>
      <c r="D4" s="90"/>
      <c r="E4" s="90"/>
      <c r="F4" s="91"/>
    </row>
  </sheetData>
  <sheetProtection/>
  <mergeCells count="2">
    <mergeCell ref="A1:F1"/>
    <mergeCell ref="B4:F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="90" zoomScaleSheetLayoutView="90" zoomScalePageLayoutView="0" workbookViewId="0" topLeftCell="A1">
      <selection activeCell="F9" sqref="F9"/>
    </sheetView>
  </sheetViews>
  <sheetFormatPr defaultColWidth="9.140625" defaultRowHeight="15"/>
  <cols>
    <col min="1" max="1" width="9.140625" style="30" customWidth="1"/>
    <col min="2" max="2" width="32.57421875" style="30" customWidth="1"/>
    <col min="3" max="3" width="15.8515625" style="30" customWidth="1"/>
    <col min="4" max="4" width="17.8515625" style="30" customWidth="1"/>
    <col min="5" max="5" width="16.57421875" style="30" customWidth="1"/>
    <col min="6" max="6" width="42.00390625" style="30" customWidth="1"/>
    <col min="7" max="16384" width="9.140625" style="30" customWidth="1"/>
  </cols>
  <sheetData>
    <row r="1" spans="1:6" ht="21" customHeight="1" thickBot="1">
      <c r="A1" s="92" t="s">
        <v>18</v>
      </c>
      <c r="B1" s="92"/>
      <c r="C1" s="92"/>
      <c r="D1" s="92"/>
      <c r="E1" s="92"/>
      <c r="F1" s="92"/>
    </row>
    <row r="2" spans="1:6" s="34" customFormat="1" ht="32.25" thickBot="1">
      <c r="A2" s="59" t="s">
        <v>7</v>
      </c>
      <c r="B2" s="41" t="s">
        <v>13</v>
      </c>
      <c r="C2" s="41" t="s">
        <v>14</v>
      </c>
      <c r="D2" s="41" t="s">
        <v>15</v>
      </c>
      <c r="E2" s="41" t="s">
        <v>16</v>
      </c>
      <c r="F2" s="41" t="s">
        <v>17</v>
      </c>
    </row>
    <row r="3" spans="1:6" ht="16.5" customHeight="1" thickBot="1">
      <c r="A3" s="5">
        <v>1</v>
      </c>
      <c r="B3" s="6">
        <v>2</v>
      </c>
      <c r="C3" s="7">
        <v>3</v>
      </c>
      <c r="D3" s="7">
        <v>4</v>
      </c>
      <c r="E3" s="7">
        <v>5</v>
      </c>
      <c r="F3" s="6">
        <v>6</v>
      </c>
    </row>
    <row r="4" spans="1:6" ht="32.25" customHeight="1" thickBot="1">
      <c r="A4" s="93" t="s">
        <v>85</v>
      </c>
      <c r="B4" s="93"/>
      <c r="C4" s="93"/>
      <c r="D4" s="93"/>
      <c r="E4" s="93"/>
      <c r="F4" s="94"/>
    </row>
    <row r="5" spans="1:6" ht="83.25" customHeight="1">
      <c r="A5" s="42" t="s">
        <v>33</v>
      </c>
      <c r="B5" s="45" t="s">
        <v>57</v>
      </c>
      <c r="C5" s="63">
        <v>25</v>
      </c>
      <c r="D5" s="47">
        <v>6</v>
      </c>
      <c r="E5" s="48">
        <f>(D5*100/C5)-100</f>
        <v>-76</v>
      </c>
      <c r="F5" s="49" t="s">
        <v>89</v>
      </c>
    </row>
    <row r="6" spans="1:6" ht="45" customHeight="1">
      <c r="A6" s="95" t="s">
        <v>62</v>
      </c>
      <c r="B6" s="96"/>
      <c r="C6" s="96"/>
      <c r="D6" s="96"/>
      <c r="E6" s="96"/>
      <c r="F6" s="97"/>
    </row>
    <row r="7" spans="1:6" ht="49.5" customHeight="1">
      <c r="A7" s="49" t="s">
        <v>59</v>
      </c>
      <c r="B7" s="40" t="s">
        <v>58</v>
      </c>
      <c r="C7" s="64">
        <v>5</v>
      </c>
      <c r="D7" s="49">
        <v>1</v>
      </c>
      <c r="E7" s="49">
        <f>D7*100/C7-100</f>
        <v>-80</v>
      </c>
      <c r="F7" s="49" t="s">
        <v>89</v>
      </c>
    </row>
    <row r="8" spans="1:6" ht="79.5" customHeight="1">
      <c r="A8" s="49" t="s">
        <v>59</v>
      </c>
      <c r="B8" s="40" t="s">
        <v>88</v>
      </c>
      <c r="C8" s="64">
        <v>0</v>
      </c>
      <c r="D8" s="49">
        <v>10</v>
      </c>
      <c r="E8" s="49" t="e">
        <f>D8*100/C8-100</f>
        <v>#DIV/0!</v>
      </c>
      <c r="F8" s="49" t="s">
        <v>92</v>
      </c>
    </row>
    <row r="9" spans="1:6" ht="97.5" customHeight="1">
      <c r="A9" s="49" t="s">
        <v>59</v>
      </c>
      <c r="B9" s="40" t="s">
        <v>60</v>
      </c>
      <c r="C9" s="64">
        <v>0</v>
      </c>
      <c r="D9" s="49">
        <v>0</v>
      </c>
      <c r="E9" s="49">
        <v>0</v>
      </c>
      <c r="F9" s="49"/>
    </row>
    <row r="10" spans="1:6" ht="36.75" customHeight="1" thickBot="1">
      <c r="A10" s="98" t="s">
        <v>63</v>
      </c>
      <c r="B10" s="98"/>
      <c r="C10" s="98"/>
      <c r="D10" s="98"/>
      <c r="E10" s="98"/>
      <c r="F10" s="99"/>
    </row>
    <row r="11" spans="1:6" ht="61.5" customHeight="1" thickBot="1">
      <c r="A11" s="46" t="s">
        <v>61</v>
      </c>
      <c r="B11" s="58" t="s">
        <v>64</v>
      </c>
      <c r="C11" s="65">
        <v>2</v>
      </c>
      <c r="D11" s="16">
        <v>1</v>
      </c>
      <c r="E11" s="9">
        <f>D11*100/C11-100</f>
        <v>-50</v>
      </c>
      <c r="F11" s="46" t="s">
        <v>91</v>
      </c>
    </row>
    <row r="12" spans="1:6" ht="34.5" customHeight="1" thickBot="1">
      <c r="A12" s="93" t="s">
        <v>65</v>
      </c>
      <c r="B12" s="93"/>
      <c r="C12" s="93"/>
      <c r="D12" s="93"/>
      <c r="E12" s="93"/>
      <c r="F12" s="94"/>
    </row>
    <row r="13" spans="1:6" ht="54" customHeight="1" thickBot="1">
      <c r="A13" s="46" t="s">
        <v>66</v>
      </c>
      <c r="B13" s="58" t="s">
        <v>64</v>
      </c>
      <c r="C13" s="16">
        <v>0</v>
      </c>
      <c r="D13" s="16">
        <v>0</v>
      </c>
      <c r="E13" s="66">
        <v>0</v>
      </c>
      <c r="F13" s="16"/>
    </row>
    <row r="14" spans="1:6" ht="69" customHeight="1" thickBot="1">
      <c r="A14" s="93" t="s">
        <v>68</v>
      </c>
      <c r="B14" s="93"/>
      <c r="C14" s="93"/>
      <c r="D14" s="93"/>
      <c r="E14" s="93"/>
      <c r="F14" s="94"/>
    </row>
    <row r="15" spans="1:6" ht="114.75" customHeight="1" thickBot="1">
      <c r="A15" s="23" t="s">
        <v>67</v>
      </c>
      <c r="B15" s="58" t="s">
        <v>64</v>
      </c>
      <c r="C15" s="65">
        <v>8</v>
      </c>
      <c r="D15" s="21">
        <v>4</v>
      </c>
      <c r="E15" s="9">
        <f>(D15*100/C15)-100</f>
        <v>-50</v>
      </c>
      <c r="F15" s="46" t="s">
        <v>90</v>
      </c>
    </row>
  </sheetData>
  <sheetProtection/>
  <mergeCells count="6">
    <mergeCell ref="A1:F1"/>
    <mergeCell ref="A4:F4"/>
    <mergeCell ref="A6:F6"/>
    <mergeCell ref="A10:F10"/>
    <mergeCell ref="A12:F12"/>
    <mergeCell ref="A14:F14"/>
  </mergeCells>
  <printOptions/>
  <pageMargins left="0.27" right="0.16" top="0.17" bottom="0.23" header="0.17" footer="0.17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0"/>
  <sheetViews>
    <sheetView zoomScale="145" zoomScaleNormal="145" zoomScalePageLayoutView="0" workbookViewId="0" topLeftCell="A1">
      <selection activeCell="A6" sqref="A6:F6"/>
    </sheetView>
  </sheetViews>
  <sheetFormatPr defaultColWidth="9.140625" defaultRowHeight="15"/>
  <cols>
    <col min="2" max="2" width="12.140625" style="0" customWidth="1"/>
    <col min="3" max="3" width="15.140625" style="0" customWidth="1"/>
    <col min="5" max="5" width="9.140625" style="0" customWidth="1"/>
    <col min="6" max="6" width="31.28125" style="0" customWidth="1"/>
  </cols>
  <sheetData>
    <row r="2" spans="1:6" ht="16.5" customHeight="1">
      <c r="A2" s="100" t="s">
        <v>80</v>
      </c>
      <c r="B2" s="100"/>
      <c r="C2" s="100"/>
      <c r="D2" s="100"/>
      <c r="E2" s="100"/>
      <c r="F2" s="100"/>
    </row>
    <row r="4" spans="1:6" ht="59.25" customHeight="1">
      <c r="A4" s="80" t="s">
        <v>87</v>
      </c>
      <c r="B4" s="80"/>
      <c r="C4" s="80"/>
      <c r="D4" s="80"/>
      <c r="E4" s="80"/>
      <c r="F4" s="80"/>
    </row>
    <row r="5" spans="1:6" ht="24.75" customHeight="1">
      <c r="A5" s="80" t="s">
        <v>81</v>
      </c>
      <c r="B5" s="80"/>
      <c r="C5" s="80"/>
      <c r="D5" s="80"/>
      <c r="E5" s="80"/>
      <c r="F5" s="80"/>
    </row>
    <row r="6" spans="1:11" ht="61.5" customHeight="1">
      <c r="A6" s="80" t="s">
        <v>86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s="50" customFormat="1" ht="15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15.7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</row>
  </sheetData>
  <sheetProtection/>
  <mergeCells count="13">
    <mergeCell ref="A2:F2"/>
    <mergeCell ref="A4:F4"/>
    <mergeCell ref="A6:F6"/>
    <mergeCell ref="A5:F5"/>
    <mergeCell ref="G6:K6"/>
    <mergeCell ref="A7:F7"/>
    <mergeCell ref="G7:K7"/>
    <mergeCell ref="A8:F8"/>
    <mergeCell ref="G8:K8"/>
    <mergeCell ref="A9:F9"/>
    <mergeCell ref="G9:K9"/>
    <mergeCell ref="A10:F10"/>
    <mergeCell ref="G10:K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="145" zoomScaleNormal="145" zoomScaleSheetLayoutView="130" workbookViewId="0" topLeftCell="A1">
      <selection activeCell="I56" sqref="I56"/>
    </sheetView>
  </sheetViews>
  <sheetFormatPr defaultColWidth="9.140625" defaultRowHeight="15"/>
  <cols>
    <col min="1" max="1" width="37.140625" style="30" customWidth="1"/>
    <col min="2" max="2" width="22.140625" style="34" customWidth="1"/>
    <col min="3" max="3" width="13.8515625" style="51" customWidth="1"/>
    <col min="4" max="4" width="13.28125" style="34" customWidth="1"/>
    <col min="5" max="5" width="17.28125" style="34" customWidth="1"/>
    <col min="6" max="6" width="26.8515625" style="34" customWidth="1"/>
    <col min="7" max="7" width="9.140625" style="30" customWidth="1"/>
    <col min="8" max="9" width="12.140625" style="30" bestFit="1" customWidth="1"/>
    <col min="10" max="16384" width="9.140625" style="30" customWidth="1"/>
  </cols>
  <sheetData>
    <row r="1" spans="1:6" ht="21" customHeight="1">
      <c r="A1" s="110" t="s">
        <v>32</v>
      </c>
      <c r="B1" s="110"/>
      <c r="C1" s="110"/>
      <c r="D1" s="110"/>
      <c r="E1" s="110"/>
      <c r="F1" s="110"/>
    </row>
    <row r="2" ht="16.5" thickBot="1"/>
    <row r="3" spans="1:6" ht="30" customHeight="1" thickBot="1">
      <c r="A3" s="111" t="s">
        <v>20</v>
      </c>
      <c r="B3" s="89" t="s">
        <v>21</v>
      </c>
      <c r="C3" s="90"/>
      <c r="D3" s="90"/>
      <c r="E3" s="91"/>
      <c r="F3" s="107" t="s">
        <v>22</v>
      </c>
    </row>
    <row r="4" spans="1:6" ht="35.25" customHeight="1" thickBot="1">
      <c r="A4" s="112"/>
      <c r="B4" s="7" t="s">
        <v>23</v>
      </c>
      <c r="C4" s="33" t="s">
        <v>24</v>
      </c>
      <c r="D4" s="7" t="s">
        <v>25</v>
      </c>
      <c r="E4" s="7" t="s">
        <v>26</v>
      </c>
      <c r="F4" s="109"/>
    </row>
    <row r="5" spans="1:6" ht="16.5" customHeight="1" thickBot="1">
      <c r="A5" s="5">
        <v>1</v>
      </c>
      <c r="B5" s="7">
        <v>2</v>
      </c>
      <c r="C5" s="33">
        <v>3</v>
      </c>
      <c r="D5" s="7">
        <v>4</v>
      </c>
      <c r="E5" s="7">
        <v>5</v>
      </c>
      <c r="F5" s="7">
        <v>6</v>
      </c>
    </row>
    <row r="6" spans="1:6" ht="49.5" customHeight="1" thickBot="1">
      <c r="A6" s="113" t="s">
        <v>97</v>
      </c>
      <c r="B6" s="36" t="s">
        <v>74</v>
      </c>
      <c r="C6" s="33">
        <f>C11+C26</f>
        <v>4341.298</v>
      </c>
      <c r="D6" s="52">
        <f>D11+D26</f>
        <v>4337.024</v>
      </c>
      <c r="E6" s="37">
        <f>D6*100/C6</f>
        <v>99.90155018153558</v>
      </c>
      <c r="F6" s="116"/>
    </row>
    <row r="7" spans="1:6" ht="36.75" customHeight="1" thickBot="1">
      <c r="A7" s="114"/>
      <c r="B7" s="36" t="s">
        <v>27</v>
      </c>
      <c r="C7" s="33">
        <f>C12+C47</f>
        <v>13849.047999999999</v>
      </c>
      <c r="D7" s="52">
        <f>D12+D47</f>
        <v>9834.672</v>
      </c>
      <c r="E7" s="37">
        <f>D7*100/C7</f>
        <v>71.01334329984272</v>
      </c>
      <c r="F7" s="117"/>
    </row>
    <row r="8" spans="1:6" ht="36.75" customHeight="1" thickBot="1">
      <c r="A8" s="114"/>
      <c r="B8" s="36" t="s">
        <v>28</v>
      </c>
      <c r="C8" s="33">
        <v>0</v>
      </c>
      <c r="D8" s="61">
        <v>0</v>
      </c>
      <c r="E8" s="37"/>
      <c r="F8" s="117"/>
    </row>
    <row r="9" spans="1:6" ht="35.25" customHeight="1" thickBot="1">
      <c r="A9" s="114"/>
      <c r="B9" s="36" t="s">
        <v>29</v>
      </c>
      <c r="C9" s="33">
        <v>0</v>
      </c>
      <c r="D9" s="61">
        <v>0</v>
      </c>
      <c r="E9" s="37"/>
      <c r="F9" s="117"/>
    </row>
    <row r="10" spans="1:9" ht="30.75" customHeight="1" thickBot="1">
      <c r="A10" s="115"/>
      <c r="B10" s="53" t="s">
        <v>30</v>
      </c>
      <c r="C10" s="54">
        <f>C6+C7+C8+C9</f>
        <v>18190.345999999998</v>
      </c>
      <c r="D10" s="55">
        <f>D6+D7+D8+D9</f>
        <v>14171.696</v>
      </c>
      <c r="E10" s="56">
        <f>D10*100/C10</f>
        <v>77.90778691070528</v>
      </c>
      <c r="F10" s="118"/>
      <c r="H10" s="39"/>
      <c r="I10" s="39"/>
    </row>
    <row r="11" spans="1:6" ht="48" thickBot="1">
      <c r="A11" s="104" t="s">
        <v>62</v>
      </c>
      <c r="B11" s="36" t="s">
        <v>74</v>
      </c>
      <c r="C11" s="33">
        <v>3023.698</v>
      </c>
      <c r="D11" s="33">
        <v>3023.699</v>
      </c>
      <c r="E11" s="37">
        <f>D11*100/C11</f>
        <v>100.00003307208591</v>
      </c>
      <c r="F11" s="116" t="s">
        <v>86</v>
      </c>
    </row>
    <row r="12" spans="1:6" ht="36.75" customHeight="1" thickBot="1">
      <c r="A12" s="105"/>
      <c r="B12" s="36" t="s">
        <v>31</v>
      </c>
      <c r="C12" s="33">
        <v>7775.165</v>
      </c>
      <c r="D12" s="52">
        <v>3779.542</v>
      </c>
      <c r="E12" s="37">
        <f>D12*100/C12</f>
        <v>48.610441064594774</v>
      </c>
      <c r="F12" s="117"/>
    </row>
    <row r="13" spans="1:6" ht="33.75" customHeight="1" thickBot="1">
      <c r="A13" s="105"/>
      <c r="B13" s="36" t="s">
        <v>28</v>
      </c>
      <c r="C13" s="33">
        <v>0</v>
      </c>
      <c r="D13" s="52">
        <v>0</v>
      </c>
      <c r="E13" s="37"/>
      <c r="F13" s="117"/>
    </row>
    <row r="14" spans="1:6" ht="34.5" customHeight="1" thickBot="1">
      <c r="A14" s="106"/>
      <c r="B14" s="36" t="s">
        <v>29</v>
      </c>
      <c r="C14" s="33">
        <v>0</v>
      </c>
      <c r="D14" s="52">
        <v>0</v>
      </c>
      <c r="E14" s="37"/>
      <c r="F14" s="117"/>
    </row>
    <row r="15" spans="1:6" ht="16.5" thickBot="1">
      <c r="A15" s="38"/>
      <c r="B15" s="36" t="s">
        <v>30</v>
      </c>
      <c r="C15" s="33">
        <f>C11+C12+C13+C14</f>
        <v>10798.863</v>
      </c>
      <c r="D15" s="52">
        <f>D11+D12+D13+D14</f>
        <v>6803.241</v>
      </c>
      <c r="E15" s="37">
        <f>D15*100/C15</f>
        <v>62.99960468060387</v>
      </c>
      <c r="F15" s="125"/>
    </row>
    <row r="16" spans="1:6" ht="48" thickBot="1">
      <c r="A16" s="104" t="s">
        <v>76</v>
      </c>
      <c r="B16" s="36" t="s">
        <v>74</v>
      </c>
      <c r="C16" s="33">
        <v>3023.698</v>
      </c>
      <c r="D16" s="33">
        <v>3023.698</v>
      </c>
      <c r="E16" s="37">
        <f>D16*100/C16</f>
        <v>100</v>
      </c>
      <c r="F16" s="116" t="s">
        <v>86</v>
      </c>
    </row>
    <row r="17" spans="1:6" ht="35.25" customHeight="1" thickBot="1">
      <c r="A17" s="105"/>
      <c r="B17" s="36" t="s">
        <v>31</v>
      </c>
      <c r="C17" s="33">
        <v>7775.164</v>
      </c>
      <c r="D17" s="52">
        <v>3779.542</v>
      </c>
      <c r="E17" s="37">
        <f>D17*100/C17</f>
        <v>48.61044731660966</v>
      </c>
      <c r="F17" s="117"/>
    </row>
    <row r="18" spans="1:6" ht="33.75" customHeight="1" thickBot="1">
      <c r="A18" s="105"/>
      <c r="B18" s="36" t="s">
        <v>28</v>
      </c>
      <c r="C18" s="33">
        <v>0</v>
      </c>
      <c r="D18" s="52">
        <v>0</v>
      </c>
      <c r="E18" s="37"/>
      <c r="F18" s="117"/>
    </row>
    <row r="19" spans="1:6" ht="36" customHeight="1" thickBot="1">
      <c r="A19" s="105"/>
      <c r="B19" s="36" t="s">
        <v>29</v>
      </c>
      <c r="C19" s="33">
        <v>0</v>
      </c>
      <c r="D19" s="52">
        <v>0</v>
      </c>
      <c r="E19" s="37"/>
      <c r="F19" s="117"/>
    </row>
    <row r="20" spans="1:6" ht="24" customHeight="1" thickBot="1">
      <c r="A20" s="106"/>
      <c r="B20" s="36" t="s">
        <v>30</v>
      </c>
      <c r="C20" s="52">
        <f>C16+C17+C18+C19</f>
        <v>10798.862</v>
      </c>
      <c r="D20" s="52">
        <f>D16+D17+D18+D19</f>
        <v>6803.24</v>
      </c>
      <c r="E20" s="37">
        <f>D20*100/C20</f>
        <v>62.999601254280314</v>
      </c>
      <c r="F20" s="125"/>
    </row>
    <row r="21" spans="1:6" ht="48" customHeight="1" thickBot="1">
      <c r="A21" s="107" t="s">
        <v>69</v>
      </c>
      <c r="B21" s="36" t="s">
        <v>74</v>
      </c>
      <c r="C21" s="33">
        <v>0</v>
      </c>
      <c r="D21" s="52">
        <v>0</v>
      </c>
      <c r="E21" s="37"/>
      <c r="F21" s="107"/>
    </row>
    <row r="22" spans="1:6" ht="35.25" customHeight="1" thickBot="1">
      <c r="A22" s="108"/>
      <c r="B22" s="32" t="s">
        <v>31</v>
      </c>
      <c r="C22" s="33">
        <v>0</v>
      </c>
      <c r="D22" s="52">
        <v>0</v>
      </c>
      <c r="E22" s="37"/>
      <c r="F22" s="108"/>
    </row>
    <row r="23" spans="1:6" ht="37.5" customHeight="1" thickBot="1">
      <c r="A23" s="108"/>
      <c r="B23" s="32" t="s">
        <v>28</v>
      </c>
      <c r="C23" s="33">
        <v>0</v>
      </c>
      <c r="D23" s="52">
        <v>0</v>
      </c>
      <c r="E23" s="37"/>
      <c r="F23" s="108"/>
    </row>
    <row r="24" spans="1:6" ht="36.75" customHeight="1" thickBot="1">
      <c r="A24" s="108"/>
      <c r="B24" s="32" t="s">
        <v>29</v>
      </c>
      <c r="C24" s="33">
        <v>0</v>
      </c>
      <c r="D24" s="52">
        <v>0</v>
      </c>
      <c r="E24" s="37"/>
      <c r="F24" s="108"/>
    </row>
    <row r="25" spans="1:6" ht="21" customHeight="1" thickBot="1">
      <c r="A25" s="109"/>
      <c r="B25" s="32" t="s">
        <v>30</v>
      </c>
      <c r="C25" s="33">
        <f>C21+C22+C23+C24</f>
        <v>0</v>
      </c>
      <c r="D25" s="52">
        <f>D21+D22+D23+D24</f>
        <v>0</v>
      </c>
      <c r="E25" s="37"/>
      <c r="F25" s="109"/>
    </row>
    <row r="26" spans="1:7" ht="48" customHeight="1" thickBot="1">
      <c r="A26" s="101" t="s">
        <v>70</v>
      </c>
      <c r="B26" s="36" t="s">
        <v>74</v>
      </c>
      <c r="C26" s="33">
        <v>1317.6</v>
      </c>
      <c r="D26" s="37">
        <v>1313.325</v>
      </c>
      <c r="E26" s="37">
        <f>D26*100/C26</f>
        <v>99.67554644808745</v>
      </c>
      <c r="F26" s="107"/>
      <c r="G26" s="35"/>
    </row>
    <row r="27" spans="1:6" ht="39" customHeight="1" thickBot="1">
      <c r="A27" s="102"/>
      <c r="B27" s="32" t="s">
        <v>31</v>
      </c>
      <c r="C27" s="33">
        <v>0</v>
      </c>
      <c r="D27" s="57">
        <v>0</v>
      </c>
      <c r="E27" s="37"/>
      <c r="F27" s="108"/>
    </row>
    <row r="28" spans="1:6" ht="34.5" customHeight="1" thickBot="1">
      <c r="A28" s="102"/>
      <c r="B28" s="32" t="s">
        <v>28</v>
      </c>
      <c r="C28" s="33">
        <v>0</v>
      </c>
      <c r="D28" s="57">
        <v>0</v>
      </c>
      <c r="E28" s="37"/>
      <c r="F28" s="108"/>
    </row>
    <row r="29" spans="1:6" ht="36.75" customHeight="1" thickBot="1">
      <c r="A29" s="102"/>
      <c r="B29" s="32" t="s">
        <v>29</v>
      </c>
      <c r="C29" s="33">
        <v>0</v>
      </c>
      <c r="D29" s="57">
        <v>0</v>
      </c>
      <c r="E29" s="37"/>
      <c r="F29" s="108"/>
    </row>
    <row r="30" spans="1:6" ht="17.25" customHeight="1" thickBot="1">
      <c r="A30" s="103"/>
      <c r="B30" s="32" t="s">
        <v>30</v>
      </c>
      <c r="C30" s="33">
        <f>C26</f>
        <v>1317.6</v>
      </c>
      <c r="D30" s="57">
        <f>D26</f>
        <v>1313.325</v>
      </c>
      <c r="E30" s="37">
        <f>D30*100/C30</f>
        <v>99.67554644808745</v>
      </c>
      <c r="F30" s="109"/>
    </row>
    <row r="31" spans="1:6" ht="48" customHeight="1" thickBot="1">
      <c r="A31" s="104" t="s">
        <v>71</v>
      </c>
      <c r="B31" s="36" t="s">
        <v>74</v>
      </c>
      <c r="C31" s="33">
        <v>1317.6</v>
      </c>
      <c r="D31" s="60">
        <v>1313.325</v>
      </c>
      <c r="E31" s="37">
        <f>D31*100/C31</f>
        <v>99.67554644808745</v>
      </c>
      <c r="F31" s="107"/>
    </row>
    <row r="32" spans="1:6" ht="35.25" customHeight="1" thickBot="1">
      <c r="A32" s="105"/>
      <c r="B32" s="36" t="s">
        <v>31</v>
      </c>
      <c r="C32" s="33">
        <v>0</v>
      </c>
      <c r="D32" s="57">
        <v>0</v>
      </c>
      <c r="E32" s="37"/>
      <c r="F32" s="108"/>
    </row>
    <row r="33" spans="1:6" ht="33" customHeight="1" thickBot="1">
      <c r="A33" s="105"/>
      <c r="B33" s="36" t="s">
        <v>28</v>
      </c>
      <c r="C33" s="33">
        <v>0</v>
      </c>
      <c r="D33" s="57">
        <v>0</v>
      </c>
      <c r="E33" s="37"/>
      <c r="F33" s="108"/>
    </row>
    <row r="34" spans="1:6" ht="38.25" customHeight="1" thickBot="1">
      <c r="A34" s="105"/>
      <c r="B34" s="36" t="s">
        <v>29</v>
      </c>
      <c r="C34" s="33">
        <v>0</v>
      </c>
      <c r="D34" s="57">
        <v>0</v>
      </c>
      <c r="E34" s="37"/>
      <c r="F34" s="108"/>
    </row>
    <row r="35" spans="1:6" ht="16.5" customHeight="1" thickBot="1">
      <c r="A35" s="106"/>
      <c r="B35" s="36" t="s">
        <v>30</v>
      </c>
      <c r="C35" s="33">
        <f>C31</f>
        <v>1317.6</v>
      </c>
      <c r="D35" s="52">
        <f>D31</f>
        <v>1313.325</v>
      </c>
      <c r="E35" s="37">
        <f>D35*100/C35</f>
        <v>99.67554644808745</v>
      </c>
      <c r="F35" s="109"/>
    </row>
    <row r="36" spans="1:6" ht="48" thickBot="1">
      <c r="A36" s="101" t="s">
        <v>65</v>
      </c>
      <c r="B36" s="36" t="s">
        <v>74</v>
      </c>
      <c r="C36" s="33">
        <v>0</v>
      </c>
      <c r="D36" s="57">
        <v>0</v>
      </c>
      <c r="E36" s="37"/>
      <c r="F36" s="107"/>
    </row>
    <row r="37" spans="1:6" ht="32.25" customHeight="1" thickBot="1">
      <c r="A37" s="102"/>
      <c r="B37" s="32" t="s">
        <v>31</v>
      </c>
      <c r="C37" s="33">
        <v>0</v>
      </c>
      <c r="D37" s="57">
        <v>0</v>
      </c>
      <c r="E37" s="37"/>
      <c r="F37" s="108"/>
    </row>
    <row r="38" spans="1:6" ht="32.25" customHeight="1" thickBot="1">
      <c r="A38" s="102"/>
      <c r="B38" s="32" t="s">
        <v>28</v>
      </c>
      <c r="C38" s="33">
        <v>0</v>
      </c>
      <c r="D38" s="57">
        <v>0</v>
      </c>
      <c r="E38" s="37"/>
      <c r="F38" s="108"/>
    </row>
    <row r="39" spans="1:6" ht="32.25" customHeight="1" thickBot="1">
      <c r="A39" s="102"/>
      <c r="B39" s="32" t="s">
        <v>29</v>
      </c>
      <c r="C39" s="33">
        <v>0</v>
      </c>
      <c r="D39" s="57">
        <v>0</v>
      </c>
      <c r="E39" s="37"/>
      <c r="F39" s="108"/>
    </row>
    <row r="40" spans="1:6" ht="16.5" thickBot="1">
      <c r="A40" s="103"/>
      <c r="B40" s="32" t="s">
        <v>30</v>
      </c>
      <c r="C40" s="33">
        <f>SUM(C36:C39)</f>
        <v>0</v>
      </c>
      <c r="D40" s="57">
        <f>SUM(D36:D39)</f>
        <v>0</v>
      </c>
      <c r="E40" s="37"/>
      <c r="F40" s="109"/>
    </row>
    <row r="41" spans="1:6" ht="45.75" customHeight="1" thickBot="1">
      <c r="A41" s="101" t="s">
        <v>72</v>
      </c>
      <c r="B41" s="36" t="s">
        <v>74</v>
      </c>
      <c r="C41" s="33">
        <v>0</v>
      </c>
      <c r="D41" s="57">
        <v>0</v>
      </c>
      <c r="E41" s="37"/>
      <c r="F41" s="107"/>
    </row>
    <row r="42" spans="1:6" ht="33.75" customHeight="1" thickBot="1">
      <c r="A42" s="102"/>
      <c r="B42" s="32" t="s">
        <v>31</v>
      </c>
      <c r="C42" s="33">
        <v>0</v>
      </c>
      <c r="D42" s="57">
        <v>0</v>
      </c>
      <c r="E42" s="37"/>
      <c r="F42" s="108"/>
    </row>
    <row r="43" spans="1:6" ht="33" customHeight="1" thickBot="1">
      <c r="A43" s="102"/>
      <c r="B43" s="32" t="s">
        <v>28</v>
      </c>
      <c r="C43" s="33">
        <v>0</v>
      </c>
      <c r="D43" s="57">
        <v>0</v>
      </c>
      <c r="E43" s="37"/>
      <c r="F43" s="108"/>
    </row>
    <row r="44" spans="1:6" ht="32.25" customHeight="1" thickBot="1">
      <c r="A44" s="102"/>
      <c r="B44" s="32" t="s">
        <v>29</v>
      </c>
      <c r="C44" s="33">
        <v>0</v>
      </c>
      <c r="D44" s="57">
        <v>0</v>
      </c>
      <c r="E44" s="37"/>
      <c r="F44" s="108"/>
    </row>
    <row r="45" spans="1:6" ht="18.75" customHeight="1" thickBot="1">
      <c r="A45" s="103"/>
      <c r="B45" s="32" t="s">
        <v>30</v>
      </c>
      <c r="C45" s="33">
        <f>SUM(C41:C44)</f>
        <v>0</v>
      </c>
      <c r="D45" s="57">
        <f>D42</f>
        <v>0</v>
      </c>
      <c r="E45" s="37"/>
      <c r="F45" s="109"/>
    </row>
    <row r="46" spans="1:6" ht="48" customHeight="1" thickBot="1">
      <c r="A46" s="104" t="s">
        <v>68</v>
      </c>
      <c r="B46" s="36" t="s">
        <v>74</v>
      </c>
      <c r="C46" s="33">
        <v>0</v>
      </c>
      <c r="D46" s="52">
        <v>0</v>
      </c>
      <c r="E46" s="37"/>
      <c r="F46" s="119"/>
    </row>
    <row r="47" spans="1:6" ht="33.75" customHeight="1" thickBot="1">
      <c r="A47" s="105"/>
      <c r="B47" s="36" t="s">
        <v>31</v>
      </c>
      <c r="C47" s="33">
        <v>6073.883</v>
      </c>
      <c r="D47" s="57">
        <v>6055.13</v>
      </c>
      <c r="E47" s="37">
        <f>D47*100/C47</f>
        <v>99.69125187297813</v>
      </c>
      <c r="F47" s="120"/>
    </row>
    <row r="48" spans="1:6" ht="34.5" customHeight="1" thickBot="1">
      <c r="A48" s="105"/>
      <c r="B48" s="36" t="s">
        <v>28</v>
      </c>
      <c r="C48" s="33">
        <v>0</v>
      </c>
      <c r="D48" s="52">
        <v>0</v>
      </c>
      <c r="E48" s="37"/>
      <c r="F48" s="120"/>
    </row>
    <row r="49" spans="1:6" ht="34.5" customHeight="1" thickBot="1">
      <c r="A49" s="105"/>
      <c r="B49" s="36" t="s">
        <v>29</v>
      </c>
      <c r="C49" s="33">
        <v>0</v>
      </c>
      <c r="D49" s="52">
        <v>0</v>
      </c>
      <c r="E49" s="37"/>
      <c r="F49" s="120"/>
    </row>
    <row r="50" spans="1:6" ht="37.5" customHeight="1" thickBot="1">
      <c r="A50" s="106"/>
      <c r="B50" s="36" t="s">
        <v>30</v>
      </c>
      <c r="C50" s="33">
        <f>C46+C47+C48+C49</f>
        <v>6073.883</v>
      </c>
      <c r="D50" s="52">
        <f>D46+D47+D48+D49</f>
        <v>6055.13</v>
      </c>
      <c r="E50" s="37">
        <f>D50*100/C50</f>
        <v>99.69125187297813</v>
      </c>
      <c r="F50" s="121"/>
    </row>
    <row r="51" spans="1:6" ht="48" customHeight="1" thickBot="1">
      <c r="A51" s="104" t="s">
        <v>73</v>
      </c>
      <c r="B51" s="36" t="s">
        <v>74</v>
      </c>
      <c r="C51" s="33">
        <v>0</v>
      </c>
      <c r="D51" s="52">
        <v>0</v>
      </c>
      <c r="E51" s="37"/>
      <c r="F51" s="122"/>
    </row>
    <row r="52" spans="1:6" ht="33" customHeight="1" thickBot="1">
      <c r="A52" s="105"/>
      <c r="B52" s="36" t="s">
        <v>31</v>
      </c>
      <c r="C52" s="33">
        <v>6029.378</v>
      </c>
      <c r="D52" s="33">
        <v>6029.379</v>
      </c>
      <c r="E52" s="37">
        <f>D52*100/C52</f>
        <v>100.00001658545874</v>
      </c>
      <c r="F52" s="123"/>
    </row>
    <row r="53" spans="1:6" ht="33" customHeight="1" thickBot="1">
      <c r="A53" s="105"/>
      <c r="B53" s="36" t="s">
        <v>28</v>
      </c>
      <c r="C53" s="33">
        <v>0</v>
      </c>
      <c r="D53" s="52">
        <v>0</v>
      </c>
      <c r="E53" s="37"/>
      <c r="F53" s="123"/>
    </row>
    <row r="54" spans="1:6" ht="33" customHeight="1" thickBot="1">
      <c r="A54" s="105"/>
      <c r="B54" s="36" t="s">
        <v>29</v>
      </c>
      <c r="C54" s="33">
        <v>0</v>
      </c>
      <c r="D54" s="52">
        <v>0</v>
      </c>
      <c r="E54" s="37"/>
      <c r="F54" s="123"/>
    </row>
    <row r="55" spans="1:6" ht="21.75" customHeight="1" thickBot="1">
      <c r="A55" s="106"/>
      <c r="B55" s="36" t="s">
        <v>30</v>
      </c>
      <c r="C55" s="33">
        <f>C51+C52+C53+C54</f>
        <v>6029.378</v>
      </c>
      <c r="D55" s="52">
        <f>D51+D52+D53+D54</f>
        <v>6029.379</v>
      </c>
      <c r="E55" s="37">
        <f>D55*100/C55</f>
        <v>100.00001658545874</v>
      </c>
      <c r="F55" s="124"/>
    </row>
    <row r="56" spans="1:6" ht="48" thickBot="1">
      <c r="A56" s="104" t="s">
        <v>75</v>
      </c>
      <c r="B56" s="36" t="s">
        <v>74</v>
      </c>
      <c r="C56" s="33">
        <v>0</v>
      </c>
      <c r="D56" s="52">
        <v>0</v>
      </c>
      <c r="E56" s="37"/>
      <c r="F56" s="142" t="s">
        <v>98</v>
      </c>
    </row>
    <row r="57" spans="1:6" ht="32.25" thickBot="1">
      <c r="A57" s="105"/>
      <c r="B57" s="36" t="s">
        <v>31</v>
      </c>
      <c r="C57" s="33">
        <v>44.505</v>
      </c>
      <c r="D57" s="52">
        <v>25.752</v>
      </c>
      <c r="E57" s="37">
        <f>D57*100/C57</f>
        <v>57.86316144253454</v>
      </c>
      <c r="F57" s="143"/>
    </row>
    <row r="58" spans="1:6" ht="32.25" thickBot="1">
      <c r="A58" s="105"/>
      <c r="B58" s="36" t="s">
        <v>28</v>
      </c>
      <c r="C58" s="33">
        <v>0</v>
      </c>
      <c r="D58" s="52">
        <v>0</v>
      </c>
      <c r="E58" s="37"/>
      <c r="F58" s="143"/>
    </row>
    <row r="59" spans="1:6" ht="32.25" thickBot="1">
      <c r="A59" s="105"/>
      <c r="B59" s="36" t="s">
        <v>29</v>
      </c>
      <c r="C59" s="33">
        <v>0</v>
      </c>
      <c r="D59" s="52">
        <v>0</v>
      </c>
      <c r="E59" s="37"/>
      <c r="F59" s="143"/>
    </row>
    <row r="60" spans="1:6" ht="16.5" thickBot="1">
      <c r="A60" s="106"/>
      <c r="B60" s="36" t="s">
        <v>30</v>
      </c>
      <c r="C60" s="33">
        <f>C56+C57+C58+C59</f>
        <v>44.505</v>
      </c>
      <c r="D60" s="52">
        <f>D56+D57+D58+D59</f>
        <v>25.752</v>
      </c>
      <c r="E60" s="37">
        <f>D60*100/C60</f>
        <v>57.86316144253454</v>
      </c>
      <c r="F60" s="144"/>
    </row>
  </sheetData>
  <sheetProtection/>
  <mergeCells count="26">
    <mergeCell ref="A46:A50"/>
    <mergeCell ref="F46:F50"/>
    <mergeCell ref="A51:A55"/>
    <mergeCell ref="F51:F55"/>
    <mergeCell ref="F11:F15"/>
    <mergeCell ref="F41:F45"/>
    <mergeCell ref="F36:F40"/>
    <mergeCell ref="F26:F30"/>
    <mergeCell ref="F21:F25"/>
    <mergeCell ref="F16:F20"/>
    <mergeCell ref="A1:F1"/>
    <mergeCell ref="A3:A4"/>
    <mergeCell ref="B3:E3"/>
    <mergeCell ref="F3:F4"/>
    <mergeCell ref="A6:A10"/>
    <mergeCell ref="F6:F10"/>
    <mergeCell ref="A36:A40"/>
    <mergeCell ref="A41:A45"/>
    <mergeCell ref="A11:A14"/>
    <mergeCell ref="A16:A20"/>
    <mergeCell ref="A56:A60"/>
    <mergeCell ref="F56:F60"/>
    <mergeCell ref="F31:F35"/>
    <mergeCell ref="A21:A25"/>
    <mergeCell ref="A26:A30"/>
    <mergeCell ref="A31:A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24" max="5" man="1"/>
  </rowBreaks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O6"/>
  <sheetViews>
    <sheetView zoomScale="175" zoomScaleNormal="175" zoomScalePageLayoutView="0" workbookViewId="0" topLeftCell="A1">
      <selection activeCell="A4" sqref="A4:I4"/>
    </sheetView>
  </sheetViews>
  <sheetFormatPr defaultColWidth="9.140625" defaultRowHeight="15"/>
  <cols>
    <col min="2" max="2" width="12.140625" style="0" customWidth="1"/>
    <col min="9" max="9" width="11.28125" style="0" customWidth="1"/>
  </cols>
  <sheetData>
    <row r="2" spans="1:15" ht="26.25" customHeight="1">
      <c r="A2" s="126" t="s">
        <v>78</v>
      </c>
      <c r="B2" s="126"/>
      <c r="C2" s="126"/>
      <c r="D2" s="126"/>
      <c r="E2" s="126"/>
      <c r="F2" s="126"/>
      <c r="G2" s="126"/>
      <c r="H2" s="126"/>
      <c r="I2" s="126"/>
      <c r="J2" s="43"/>
      <c r="K2" s="43"/>
      <c r="L2" s="43"/>
      <c r="M2" s="43"/>
      <c r="N2" s="43"/>
      <c r="O2" s="43"/>
    </row>
    <row r="4" spans="1:9" ht="81" customHeight="1">
      <c r="A4" s="126" t="s">
        <v>79</v>
      </c>
      <c r="B4" s="126"/>
      <c r="C4" s="126"/>
      <c r="D4" s="126"/>
      <c r="E4" s="126"/>
      <c r="F4" s="126"/>
      <c r="G4" s="126"/>
      <c r="H4" s="126"/>
      <c r="I4" s="126"/>
    </row>
    <row r="6" spans="1:13" ht="15">
      <c r="A6" s="62"/>
      <c r="B6" s="62"/>
      <c r="C6" s="62"/>
      <c r="D6" s="62"/>
      <c r="E6" s="62"/>
      <c r="F6" s="62"/>
      <c r="G6" s="62"/>
      <c r="H6" s="62"/>
      <c r="I6" s="62"/>
      <c r="M6" s="44"/>
    </row>
  </sheetData>
  <sheetProtection/>
  <mergeCells count="2">
    <mergeCell ref="A2:I2"/>
    <mergeCell ref="A4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145" zoomScaleSheetLayoutView="145" zoomScalePageLayoutView="0" workbookViewId="0" topLeftCell="A7">
      <selection activeCell="G37" sqref="G37"/>
    </sheetView>
  </sheetViews>
  <sheetFormatPr defaultColWidth="9.140625" defaultRowHeight="15"/>
  <cols>
    <col min="1" max="1" width="18.00390625" style="0" customWidth="1"/>
    <col min="2" max="2" width="19.00390625" style="0" customWidth="1"/>
    <col min="3" max="3" width="13.8515625" style="0" customWidth="1"/>
    <col min="4" max="4" width="13.28125" style="0" customWidth="1"/>
    <col min="5" max="5" width="17.28125" style="0" customWidth="1"/>
    <col min="6" max="6" width="32.421875" style="0" customWidth="1"/>
  </cols>
  <sheetData>
    <row r="1" spans="1:6" ht="40.5" customHeight="1">
      <c r="A1" s="130" t="s">
        <v>35</v>
      </c>
      <c r="B1" s="130"/>
      <c r="C1" s="130"/>
      <c r="D1" s="130"/>
      <c r="E1" s="130"/>
      <c r="F1" s="130"/>
    </row>
    <row r="2" ht="15.75" thickBot="1"/>
    <row r="3" spans="1:7" ht="119.25" customHeight="1" thickBot="1">
      <c r="A3" s="111" t="s">
        <v>20</v>
      </c>
      <c r="B3" s="131" t="s">
        <v>21</v>
      </c>
      <c r="C3" s="93"/>
      <c r="D3" s="93"/>
      <c r="E3" s="94"/>
      <c r="F3" s="111" t="s">
        <v>22</v>
      </c>
      <c r="G3" t="s">
        <v>40</v>
      </c>
    </row>
    <row r="4" spans="1:6" ht="32.25" thickBot="1">
      <c r="A4" s="112"/>
      <c r="B4" s="8" t="s">
        <v>23</v>
      </c>
      <c r="C4" s="8" t="s">
        <v>24</v>
      </c>
      <c r="D4" s="8" t="s">
        <v>25</v>
      </c>
      <c r="E4" s="8" t="s">
        <v>26</v>
      </c>
      <c r="F4" s="112"/>
    </row>
    <row r="5" spans="1:6" ht="16.5" thickBo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7" ht="63.75" thickBot="1">
      <c r="A6" s="132" t="s">
        <v>34</v>
      </c>
      <c r="B6" s="17" t="s">
        <v>36</v>
      </c>
      <c r="C6" s="18">
        <v>1298.9046</v>
      </c>
      <c r="D6" s="24">
        <v>1117.03685</v>
      </c>
      <c r="E6" s="19">
        <f>D6*100/C6</f>
        <v>85.99837509236629</v>
      </c>
      <c r="F6" s="135" t="s">
        <v>48</v>
      </c>
      <c r="G6" s="2">
        <f>C6-D6</f>
        <v>181.86775000000011</v>
      </c>
    </row>
    <row r="7" spans="1:6" ht="32.25" thickBot="1">
      <c r="A7" s="133"/>
      <c r="B7" s="17" t="s">
        <v>27</v>
      </c>
      <c r="C7" s="18">
        <v>0</v>
      </c>
      <c r="D7" s="19"/>
      <c r="E7" s="19"/>
      <c r="F7" s="136"/>
    </row>
    <row r="8" spans="1:6" ht="48" thickBot="1">
      <c r="A8" s="133"/>
      <c r="B8" s="17" t="s">
        <v>28</v>
      </c>
      <c r="C8" s="18">
        <v>0</v>
      </c>
      <c r="D8" s="19"/>
      <c r="E8" s="19"/>
      <c r="F8" s="136"/>
    </row>
    <row r="9" spans="1:6" ht="48" thickBot="1">
      <c r="A9" s="133"/>
      <c r="B9" s="17" t="s">
        <v>29</v>
      </c>
      <c r="C9" s="18">
        <v>0</v>
      </c>
      <c r="D9" s="19"/>
      <c r="E9" s="19"/>
      <c r="F9" s="136"/>
    </row>
    <row r="10" spans="1:6" ht="32.25" customHeight="1" thickBot="1">
      <c r="A10" s="134"/>
      <c r="B10" s="20" t="s">
        <v>30</v>
      </c>
      <c r="C10" s="18">
        <f>C6+C7+C8+C9</f>
        <v>1298.9046</v>
      </c>
      <c r="D10" s="18">
        <f>D6+D7+D8+D9</f>
        <v>1117.03685</v>
      </c>
      <c r="E10" s="19">
        <f>D10*100/C10</f>
        <v>85.99837509236629</v>
      </c>
      <c r="F10" s="137"/>
    </row>
    <row r="11" spans="1:7" ht="66" customHeight="1" thickBot="1">
      <c r="A11" s="127" t="s">
        <v>0</v>
      </c>
      <c r="B11" s="10" t="s">
        <v>36</v>
      </c>
      <c r="C11" s="18">
        <v>1062.45</v>
      </c>
      <c r="D11" s="19">
        <v>896.68225</v>
      </c>
      <c r="E11" s="12">
        <f>D11*100/C11</f>
        <v>84.39759518094968</v>
      </c>
      <c r="F11" s="138" t="s">
        <v>46</v>
      </c>
      <c r="G11" s="2">
        <f>C11-D11</f>
        <v>165.7677500000001</v>
      </c>
    </row>
    <row r="12" spans="1:7" ht="32.25" thickBot="1">
      <c r="A12" s="128"/>
      <c r="B12" s="10" t="s">
        <v>31</v>
      </c>
      <c r="C12" s="11">
        <v>0</v>
      </c>
      <c r="D12" s="12"/>
      <c r="E12" s="12"/>
      <c r="F12" s="139"/>
      <c r="G12" s="2"/>
    </row>
    <row r="13" spans="1:7" ht="48" thickBot="1">
      <c r="A13" s="128"/>
      <c r="B13" s="10" t="s">
        <v>28</v>
      </c>
      <c r="C13" s="11">
        <v>0</v>
      </c>
      <c r="D13" s="12"/>
      <c r="E13" s="12"/>
      <c r="F13" s="139"/>
      <c r="G13" s="2"/>
    </row>
    <row r="14" spans="1:7" ht="180" customHeight="1" thickBot="1">
      <c r="A14" s="129"/>
      <c r="B14" s="10" t="s">
        <v>29</v>
      </c>
      <c r="C14" s="11">
        <v>0</v>
      </c>
      <c r="D14" s="12"/>
      <c r="E14" s="12"/>
      <c r="F14" s="140"/>
      <c r="G14" s="2"/>
    </row>
    <row r="15" spans="1:7" ht="16.5" thickBot="1">
      <c r="A15" s="13"/>
      <c r="B15" s="14" t="s">
        <v>30</v>
      </c>
      <c r="C15" s="8">
        <f>C11</f>
        <v>1062.45</v>
      </c>
      <c r="D15" s="9">
        <f>D11</f>
        <v>896.68225</v>
      </c>
      <c r="E15" s="9">
        <f>E11</f>
        <v>84.39759518094968</v>
      </c>
      <c r="F15" s="8"/>
      <c r="G15" s="2">
        <f>C15-D15</f>
        <v>165.7677500000001</v>
      </c>
    </row>
    <row r="16" spans="1:7" ht="63.75" thickBot="1">
      <c r="A16" s="101" t="s">
        <v>2</v>
      </c>
      <c r="B16" s="14" t="s">
        <v>36</v>
      </c>
      <c r="C16" s="8">
        <v>306.6667</v>
      </c>
      <c r="D16" s="9">
        <v>306.66667</v>
      </c>
      <c r="E16" s="9">
        <f>D16*100/C16</f>
        <v>99.99999021739238</v>
      </c>
      <c r="F16" s="111" t="s">
        <v>47</v>
      </c>
      <c r="G16" s="2">
        <f>C16-D16</f>
        <v>2.99999999811007E-05</v>
      </c>
    </row>
    <row r="17" spans="1:6" ht="32.25" thickBot="1">
      <c r="A17" s="102"/>
      <c r="B17" s="14" t="s">
        <v>31</v>
      </c>
      <c r="C17" s="8">
        <v>0</v>
      </c>
      <c r="D17" s="9"/>
      <c r="E17" s="9"/>
      <c r="F17" s="141"/>
    </row>
    <row r="18" spans="1:6" ht="48" thickBot="1">
      <c r="A18" s="102"/>
      <c r="B18" s="14" t="s">
        <v>28</v>
      </c>
      <c r="C18" s="8">
        <v>0</v>
      </c>
      <c r="D18" s="9"/>
      <c r="E18" s="9"/>
      <c r="F18" s="141"/>
    </row>
    <row r="19" spans="1:6" ht="48" thickBot="1">
      <c r="A19" s="102"/>
      <c r="B19" s="14" t="s">
        <v>29</v>
      </c>
      <c r="C19" s="8">
        <v>0</v>
      </c>
      <c r="D19" s="9"/>
      <c r="E19" s="9"/>
      <c r="F19" s="141"/>
    </row>
    <row r="20" spans="1:6" ht="16.5" thickBot="1">
      <c r="A20" s="103"/>
      <c r="B20" s="14" t="s">
        <v>30</v>
      </c>
      <c r="C20" s="8">
        <f>C16</f>
        <v>306.6667</v>
      </c>
      <c r="D20" s="9">
        <f>D16</f>
        <v>306.66667</v>
      </c>
      <c r="E20" s="9">
        <f>E16</f>
        <v>99.99999021739238</v>
      </c>
      <c r="F20" s="112"/>
    </row>
    <row r="21" spans="1:7" ht="63.75" thickBot="1">
      <c r="A21" s="101" t="s">
        <v>3</v>
      </c>
      <c r="B21" s="14" t="s">
        <v>36</v>
      </c>
      <c r="C21" s="8">
        <v>180.5</v>
      </c>
      <c r="D21" s="22">
        <v>180.5</v>
      </c>
      <c r="E21" s="9">
        <f>D21*100/C21</f>
        <v>100</v>
      </c>
      <c r="F21" s="111" t="s">
        <v>47</v>
      </c>
      <c r="G21" s="2">
        <f>C21-D21</f>
        <v>0</v>
      </c>
    </row>
    <row r="22" spans="1:6" ht="32.25" thickBot="1">
      <c r="A22" s="102"/>
      <c r="B22" s="14" t="s">
        <v>31</v>
      </c>
      <c r="C22" s="8">
        <v>0</v>
      </c>
      <c r="D22" s="9"/>
      <c r="E22" s="9"/>
      <c r="F22" s="141"/>
    </row>
    <row r="23" spans="1:6" ht="48" thickBot="1">
      <c r="A23" s="102"/>
      <c r="B23" s="14" t="s">
        <v>28</v>
      </c>
      <c r="C23" s="8">
        <v>0</v>
      </c>
      <c r="D23" s="9"/>
      <c r="E23" s="9"/>
      <c r="F23" s="141"/>
    </row>
    <row r="24" spans="1:6" ht="48" thickBot="1">
      <c r="A24" s="102"/>
      <c r="B24" s="14" t="s">
        <v>29</v>
      </c>
      <c r="C24" s="8">
        <v>0</v>
      </c>
      <c r="D24" s="9"/>
      <c r="E24" s="9"/>
      <c r="F24" s="141"/>
    </row>
    <row r="25" spans="1:6" ht="59.25" customHeight="1" thickBot="1">
      <c r="A25" s="103"/>
      <c r="B25" s="15" t="s">
        <v>30</v>
      </c>
      <c r="C25" s="8">
        <f>C21</f>
        <v>180.5</v>
      </c>
      <c r="D25" s="9">
        <f>D21</f>
        <v>180.5</v>
      </c>
      <c r="E25" s="9">
        <f>E21</f>
        <v>100</v>
      </c>
      <c r="F25" s="112"/>
    </row>
    <row r="26" spans="1:7" ht="63.75" thickBot="1">
      <c r="A26" s="101" t="s">
        <v>4</v>
      </c>
      <c r="B26" s="14" t="s">
        <v>36</v>
      </c>
      <c r="C26" s="22">
        <v>575.2833</v>
      </c>
      <c r="D26" s="22">
        <v>409.51558</v>
      </c>
      <c r="E26" s="9">
        <f>D26*100/C26</f>
        <v>71.18502831561423</v>
      </c>
      <c r="F26" s="111" t="s">
        <v>46</v>
      </c>
      <c r="G26" s="2">
        <f>C26-D26</f>
        <v>165.76772000000005</v>
      </c>
    </row>
    <row r="27" spans="1:6" ht="32.25" thickBot="1">
      <c r="A27" s="102"/>
      <c r="B27" s="14" t="s">
        <v>31</v>
      </c>
      <c r="C27" s="8">
        <v>0</v>
      </c>
      <c r="D27" s="9"/>
      <c r="E27" s="9"/>
      <c r="F27" s="141"/>
    </row>
    <row r="28" spans="1:6" ht="48" thickBot="1">
      <c r="A28" s="102"/>
      <c r="B28" s="14" t="s">
        <v>28</v>
      </c>
      <c r="C28" s="8">
        <v>0</v>
      </c>
      <c r="D28" s="9"/>
      <c r="E28" s="9"/>
      <c r="F28" s="141"/>
    </row>
    <row r="29" spans="1:6" ht="48" thickBot="1">
      <c r="A29" s="102"/>
      <c r="B29" s="14" t="s">
        <v>29</v>
      </c>
      <c r="C29" s="8">
        <v>0</v>
      </c>
      <c r="D29" s="9"/>
      <c r="E29" s="9"/>
      <c r="F29" s="141"/>
    </row>
    <row r="30" spans="1:6" ht="167.25" customHeight="1" thickBot="1">
      <c r="A30" s="103"/>
      <c r="B30" s="15" t="s">
        <v>30</v>
      </c>
      <c r="C30" s="22">
        <f>C26</f>
        <v>575.2833</v>
      </c>
      <c r="D30" s="22">
        <f>D26</f>
        <v>409.51558</v>
      </c>
      <c r="E30" s="9">
        <f>E26</f>
        <v>71.18502831561423</v>
      </c>
      <c r="F30" s="112"/>
    </row>
    <row r="31" spans="1:7" ht="63.75" thickBot="1">
      <c r="A31" s="127" t="s">
        <v>1</v>
      </c>
      <c r="B31" s="10" t="s">
        <v>36</v>
      </c>
      <c r="C31" s="25">
        <v>236.4546</v>
      </c>
      <c r="D31" s="25">
        <v>220.3546</v>
      </c>
      <c r="E31" s="12">
        <f>D31*100/C31</f>
        <v>93.19108192439478</v>
      </c>
      <c r="F31" s="138" t="s">
        <v>45</v>
      </c>
      <c r="G31" s="2">
        <f>C31-D31</f>
        <v>16.099999999999994</v>
      </c>
    </row>
    <row r="32" spans="1:7" ht="32.25" thickBot="1">
      <c r="A32" s="128"/>
      <c r="B32" s="10" t="s">
        <v>31</v>
      </c>
      <c r="C32" s="11">
        <v>0</v>
      </c>
      <c r="D32" s="12"/>
      <c r="E32" s="12"/>
      <c r="F32" s="139"/>
      <c r="G32" s="2"/>
    </row>
    <row r="33" spans="1:7" ht="48" thickBot="1">
      <c r="A33" s="128"/>
      <c r="B33" s="10" t="s">
        <v>28</v>
      </c>
      <c r="C33" s="11">
        <v>0</v>
      </c>
      <c r="D33" s="12"/>
      <c r="E33" s="12"/>
      <c r="F33" s="139"/>
      <c r="G33" s="2"/>
    </row>
    <row r="34" spans="1:7" ht="48" thickBot="1">
      <c r="A34" s="128"/>
      <c r="B34" s="10" t="s">
        <v>29</v>
      </c>
      <c r="C34" s="11">
        <v>0</v>
      </c>
      <c r="D34" s="12"/>
      <c r="E34" s="12"/>
      <c r="F34" s="139"/>
      <c r="G34" s="2"/>
    </row>
    <row r="35" spans="1:7" ht="16.5" thickBot="1">
      <c r="A35" s="129"/>
      <c r="B35" s="10" t="s">
        <v>30</v>
      </c>
      <c r="C35" s="25">
        <f>C31</f>
        <v>236.4546</v>
      </c>
      <c r="D35" s="25">
        <f>D31</f>
        <v>220.3546</v>
      </c>
      <c r="E35" s="12">
        <f>E31</f>
        <v>93.19108192439478</v>
      </c>
      <c r="F35" s="140"/>
      <c r="G35" s="2"/>
    </row>
    <row r="36" spans="1:7" ht="63.75" thickBot="1">
      <c r="A36" s="101" t="s">
        <v>5</v>
      </c>
      <c r="B36" s="14" t="s">
        <v>36</v>
      </c>
      <c r="C36" s="8">
        <v>55.7</v>
      </c>
      <c r="D36" s="9">
        <v>55.6</v>
      </c>
      <c r="E36" s="9">
        <f>D36*100/C36</f>
        <v>99.82046678635547</v>
      </c>
      <c r="F36" s="111" t="s">
        <v>44</v>
      </c>
      <c r="G36" s="2">
        <f>C36-D36</f>
        <v>0.10000000000000142</v>
      </c>
    </row>
    <row r="37" spans="1:6" ht="32.25" thickBot="1">
      <c r="A37" s="102"/>
      <c r="B37" s="14" t="s">
        <v>31</v>
      </c>
      <c r="C37" s="8">
        <v>0</v>
      </c>
      <c r="D37" s="9"/>
      <c r="E37" s="9"/>
      <c r="F37" s="141"/>
    </row>
    <row r="38" spans="1:6" ht="48" thickBot="1">
      <c r="A38" s="102"/>
      <c r="B38" s="14" t="s">
        <v>28</v>
      </c>
      <c r="C38" s="8">
        <v>0</v>
      </c>
      <c r="D38" s="9"/>
      <c r="E38" s="9"/>
      <c r="F38" s="141"/>
    </row>
    <row r="39" spans="1:6" ht="48" thickBot="1">
      <c r="A39" s="102"/>
      <c r="B39" s="14" t="s">
        <v>29</v>
      </c>
      <c r="C39" s="8">
        <v>0</v>
      </c>
      <c r="D39" s="9"/>
      <c r="E39" s="9"/>
      <c r="F39" s="141"/>
    </row>
    <row r="40" spans="1:6" ht="16.5" thickBot="1">
      <c r="A40" s="103"/>
      <c r="B40" s="14" t="s">
        <v>30</v>
      </c>
      <c r="C40" s="8">
        <f>C36</f>
        <v>55.7</v>
      </c>
      <c r="D40" s="9">
        <f>D36</f>
        <v>55.6</v>
      </c>
      <c r="E40" s="9">
        <f>E36</f>
        <v>99.82046678635547</v>
      </c>
      <c r="F40" s="112"/>
    </row>
    <row r="41" spans="1:7" ht="63.75" thickBot="1">
      <c r="A41" s="101" t="s">
        <v>6</v>
      </c>
      <c r="B41" s="14" t="s">
        <v>36</v>
      </c>
      <c r="C41" s="22">
        <v>180.7546</v>
      </c>
      <c r="D41" s="22">
        <v>164.7546</v>
      </c>
      <c r="E41" s="9">
        <f>D41*100/C41</f>
        <v>91.14821974101905</v>
      </c>
      <c r="F41" s="111" t="s">
        <v>43</v>
      </c>
      <c r="G41" s="2">
        <f>C41-D41</f>
        <v>16</v>
      </c>
    </row>
    <row r="42" spans="1:6" ht="32.25" thickBot="1">
      <c r="A42" s="102"/>
      <c r="B42" s="14" t="s">
        <v>31</v>
      </c>
      <c r="C42" s="8">
        <v>0</v>
      </c>
      <c r="D42" s="9"/>
      <c r="E42" s="9"/>
      <c r="F42" s="141"/>
    </row>
    <row r="43" spans="1:6" ht="48" thickBot="1">
      <c r="A43" s="102"/>
      <c r="B43" s="14" t="s">
        <v>28</v>
      </c>
      <c r="C43" s="8">
        <v>0</v>
      </c>
      <c r="D43" s="9"/>
      <c r="E43" s="9"/>
      <c r="F43" s="141"/>
    </row>
    <row r="44" spans="1:6" ht="48" thickBot="1">
      <c r="A44" s="102"/>
      <c r="B44" s="14" t="s">
        <v>29</v>
      </c>
      <c r="C44" s="8">
        <v>0</v>
      </c>
      <c r="D44" s="9"/>
      <c r="E44" s="9"/>
      <c r="F44" s="141"/>
    </row>
    <row r="45" spans="1:6" ht="37.5" customHeight="1" thickBot="1">
      <c r="A45" s="103"/>
      <c r="B45" s="8" t="s">
        <v>30</v>
      </c>
      <c r="C45" s="22">
        <f>C41</f>
        <v>180.7546</v>
      </c>
      <c r="D45" s="22">
        <f>D41</f>
        <v>164.7546</v>
      </c>
      <c r="E45" s="9">
        <f>E41</f>
        <v>91.14821974101905</v>
      </c>
      <c r="F45" s="112"/>
    </row>
  </sheetData>
  <sheetProtection/>
  <mergeCells count="20">
    <mergeCell ref="F16:F20"/>
    <mergeCell ref="F41:F45"/>
    <mergeCell ref="F36:F40"/>
    <mergeCell ref="F26:F30"/>
    <mergeCell ref="F21:F25"/>
    <mergeCell ref="F31:F35"/>
    <mergeCell ref="A11:A14"/>
    <mergeCell ref="A1:F1"/>
    <mergeCell ref="A3:A4"/>
    <mergeCell ref="B3:E3"/>
    <mergeCell ref="F3:F4"/>
    <mergeCell ref="A6:A10"/>
    <mergeCell ref="F6:F10"/>
    <mergeCell ref="F11:F14"/>
    <mergeCell ref="A41:A45"/>
    <mergeCell ref="A16:A20"/>
    <mergeCell ref="A21:A25"/>
    <mergeCell ref="A26:A30"/>
    <mergeCell ref="A31:A35"/>
    <mergeCell ref="A36:A40"/>
  </mergeCell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2023-04-28T06:30:03Z</dcterms:modified>
  <cp:category/>
  <cp:version/>
  <cp:contentType/>
  <cp:contentStatus/>
</cp:coreProperties>
</file>