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170" windowHeight="11520"/>
  </bookViews>
  <sheets>
    <sheet name="годовой 2020"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5" i="1"/>
  <c r="E26" i="1"/>
  <c r="E28" i="1" l="1"/>
  <c r="E31" i="1" l="1"/>
  <c r="E30" i="1"/>
  <c r="E64" i="1" l="1"/>
  <c r="E63" i="1"/>
  <c r="E59" i="1"/>
  <c r="E58" i="1"/>
  <c r="D93" i="1"/>
  <c r="D48" i="1" l="1"/>
  <c r="D43" i="1" s="1"/>
  <c r="E68" i="1"/>
  <c r="D45" i="1"/>
  <c r="D49" i="1"/>
  <c r="D81" i="1"/>
  <c r="D80" i="1"/>
  <c r="D79" i="1"/>
  <c r="D78" i="1"/>
  <c r="D94" i="1"/>
  <c r="D95" i="1"/>
  <c r="D96" i="1"/>
  <c r="C49" i="1"/>
  <c r="C50" i="1"/>
  <c r="C48" i="1"/>
  <c r="C80" i="1"/>
  <c r="C78" i="1"/>
  <c r="C94" i="1"/>
  <c r="C95" i="1"/>
  <c r="C96" i="1"/>
  <c r="C93" i="1"/>
  <c r="D77" i="1"/>
  <c r="C77" i="1"/>
  <c r="D72" i="1"/>
  <c r="C72" i="1"/>
  <c r="D67" i="1"/>
  <c r="C67" i="1"/>
  <c r="E67" i="1" s="1"/>
  <c r="D62" i="1"/>
  <c r="C62" i="1"/>
  <c r="E62" i="1" l="1"/>
  <c r="C44" i="1"/>
  <c r="D44" i="1"/>
  <c r="E44" i="1" s="1"/>
  <c r="E49" i="1"/>
  <c r="C45" i="1"/>
  <c r="E48" i="1"/>
  <c r="C43" i="1"/>
  <c r="E43" i="1" s="1"/>
  <c r="E21" i="1"/>
  <c r="E22" i="1"/>
  <c r="D97" i="1" l="1"/>
  <c r="D102" i="1"/>
  <c r="D92" i="1"/>
  <c r="D47" i="1"/>
  <c r="E88" i="1"/>
  <c r="E93" i="1"/>
  <c r="E98" i="1"/>
  <c r="D87" i="1"/>
  <c r="C87" i="1"/>
  <c r="C92" i="1"/>
  <c r="C102" i="1"/>
  <c r="C97" i="1" s="1"/>
  <c r="D57" i="1"/>
  <c r="C57" i="1"/>
  <c r="D52" i="1"/>
  <c r="C52" i="1"/>
  <c r="E52" i="1" s="1"/>
  <c r="E102" i="1" l="1"/>
  <c r="E78" i="1"/>
  <c r="E92" i="1"/>
  <c r="D82" i="1"/>
  <c r="C82" i="1"/>
  <c r="E97" i="1"/>
  <c r="C47" i="1" l="1"/>
  <c r="E47" i="1" s="1"/>
  <c r="E82" i="1"/>
</calcChain>
</file>

<file path=xl/sharedStrings.xml><?xml version="1.0" encoding="utf-8"?>
<sst xmlns="http://schemas.openxmlformats.org/spreadsheetml/2006/main" count="149" uniqueCount="85">
  <si>
    <t>ГОДОВОЙ ОТЧЕТ</t>
  </si>
  <si>
    <t>2. Достигнутые результаты (исполнение контрольных точек), причины недостижения запланированных результатов, нарушения сроков.</t>
  </si>
  <si>
    <t>№ п/п</t>
  </si>
  <si>
    <t>Контрольная точка</t>
  </si>
  <si>
    <t>Плановое окончание</t>
  </si>
  <si>
    <t>Фактическое окончание</t>
  </si>
  <si>
    <t>Отклонение, дней</t>
  </si>
  <si>
    <t>Достигнутые результаты. Причины неисполнения, нарушения сроков</t>
  </si>
  <si>
    <t>3. Достигнутые целевые показатели, причины невыполнения показателей.</t>
  </si>
  <si>
    <t>Целевой показатель, ед. измерения</t>
  </si>
  <si>
    <t>Плановое значение</t>
  </si>
  <si>
    <t>Фактическое значение</t>
  </si>
  <si>
    <t>Отклонение, %</t>
  </si>
  <si>
    <t>Причины отклонения от планового значения</t>
  </si>
  <si>
    <t>4. Анализ факторов, повлиявших на ход реализации муниципальной программы.</t>
  </si>
  <si>
    <t>5. Данные об использовании бюджетных ассигнований и иных средств на выполнение мероприятий.</t>
  </si>
  <si>
    <t>Наименование муниципальной программы, подпрограммы, основного мероприятия</t>
  </si>
  <si>
    <t>Объемы и источники финансирования</t>
  </si>
  <si>
    <t>Причины неосвоения бюджетных средств</t>
  </si>
  <si>
    <t>Источник финансирования</t>
  </si>
  <si>
    <t>План</t>
  </si>
  <si>
    <t>Факт</t>
  </si>
  <si>
    <t>% исполнения</t>
  </si>
  <si>
    <t>Краевой бюджет, тыс. руб.</t>
  </si>
  <si>
    <t>Федеральный бюджет (тыс. руб.)</t>
  </si>
  <si>
    <t>Внебюджетные источники, тыс. руб.</t>
  </si>
  <si>
    <t>Итого, тыс. руб.</t>
  </si>
  <si>
    <t>Краевой бюджет (тыс. руб.)</t>
  </si>
  <si>
    <t>1. Оценка достижения целей и задач муниципальной программы.                                                                                                                                                                                            Цели-  Создание условий для комфортного проживания населения Суксунского муниципального района, обеспечение перспективы развития территории района, активизация участия граждан в решении вопросов местного значенияобеспечение перспективы развития территории района, активизация участия граждан в решении вопросов местного значения</t>
  </si>
  <si>
    <r>
      <rPr>
        <b/>
        <sz val="12"/>
        <color theme="1"/>
        <rFont val="Times New Roman"/>
        <family val="1"/>
        <charset val="204"/>
      </rPr>
      <t xml:space="preserve">Цели программы </t>
    </r>
    <r>
      <rPr>
        <sz val="12"/>
        <color theme="1"/>
        <rFont val="Times New Roman"/>
        <family val="1"/>
        <charset val="204"/>
      </rPr>
      <t>- Создание условий для комфортного проживания населения Суксунского муниципального района, обеспечение перспективы развития территории района, активизация участия граждан в решении вопросов местного значения.</t>
    </r>
  </si>
  <si>
    <t>объект</t>
  </si>
  <si>
    <t>3. Количество вновь введенных мест в детских садах и школах</t>
  </si>
  <si>
    <t>2. Количество введенных в эксплуатацию объектов общественной инфраструктуры</t>
  </si>
  <si>
    <t>мест</t>
  </si>
  <si>
    <t>%</t>
  </si>
  <si>
    <t>4. Доля автомобильных дорог, соответствующих нормативным требованиям</t>
  </si>
  <si>
    <t>км</t>
  </si>
  <si>
    <t>6. Количество дорожно-транспортных происшествий на дорогах из-за неудовлетворительного состояния дорог</t>
  </si>
  <si>
    <t>5. Протяженность отремонтированных дорог</t>
  </si>
  <si>
    <t>шт</t>
  </si>
  <si>
    <t>тыс. чел</t>
  </si>
  <si>
    <t>Ответственный исполнитель программы   Управление капитального строительства Администрации Суксунского гордского округа</t>
  </si>
  <si>
    <t xml:space="preserve">Задачи-1. Оптимизация и строительство объектов социальной инфраструктуры 
2. Улучшение состояния дорог на территории Суксунского городского округа
3. Улучшение состояния коммунальной инфраструктуры
4. Обеспечение безопасной экологической среды
5. Повышение уровня экологической культуры населения
6. Развитие системы организации дорожного движения транспортных средств и пешеходов, повышение безопасности дорожных условий
</t>
  </si>
  <si>
    <t>Программа реализуется в один этап 2020-2022</t>
  </si>
  <si>
    <t>7. Доля автомобильных дорог, на которые имеется акту-альная техническая документация</t>
  </si>
  <si>
    <t>8. Количество погибших в дорожно-транспортных происшествиях, человек на 100 тысяч населения (социальный риск)</t>
  </si>
  <si>
    <t>Коэфф.</t>
  </si>
  <si>
    <t>10. Количество аварий на распределительных газопроводных сетях из-за их неудовлетворительного состояния</t>
  </si>
  <si>
    <t>11.Уровень газификации района</t>
  </si>
  <si>
    <t>12. Протяженность введенных распределительных сетей газопровода</t>
  </si>
  <si>
    <t xml:space="preserve">13.Количество отремонтированных водопроводов </t>
  </si>
  <si>
    <t>14. Протяженность отремонтированных водопроводных сетей</t>
  </si>
  <si>
    <t>м</t>
  </si>
  <si>
    <t>15. Количество населения охваченного всеми формами экологической пропаганды и агитации</t>
  </si>
  <si>
    <t>16. Количество проведенных конкурсов, выставок и др. мероприятий на экологическую тематику в образовательных учреждениях</t>
  </si>
  <si>
    <t>17.Количество рейдов, проверок</t>
  </si>
  <si>
    <t>18.Количество выявленных нарушений в сфере рыболовства</t>
  </si>
  <si>
    <t>Муниципальная программа «Создание комфортной среды проживания в Суксунском городском округе»</t>
  </si>
  <si>
    <t>Подпрограмма 1 «Комплексное обустройство объектов общественной инфраструктуры Суксунского городского округа»</t>
  </si>
  <si>
    <t>Основное мероприятие 1.1 «Оптимизация и строительство объектов социальной инфраструктуры»</t>
  </si>
  <si>
    <t>Основное мероприятие 1.2 «Улучшение состояния дорог на территории Суксунского городского округа»</t>
  </si>
  <si>
    <t>Основное мероприятие 1.3."Улудшение коммунальной инфраструктуры"</t>
  </si>
  <si>
    <t>Основное мероприятие 1.4. "Повышение эксплуатационной надежности гидротехнических сооружений"</t>
  </si>
  <si>
    <t>Подпрограмма 2 «Окружающая среда»</t>
  </si>
  <si>
    <t>Основное мероприятие 2.1 «Обеспечение безопасной экологической среды"</t>
  </si>
  <si>
    <t>Подпрограмма 3 «Обеспечение реализации муниципальной программы»</t>
  </si>
  <si>
    <t>Основное мероприятие 3.1 «Обеспечение эффективной деятельности органов местного самоуправления в сфере территориального развития и инфраструктуры»</t>
  </si>
  <si>
    <t>Бюджет городского округа, тыс. руб.</t>
  </si>
  <si>
    <t>Основное мероприятие1.6. "Федеральный проект "Содействие занятости женщин-создание условий дошкольного образования для детей в возрасте до трех лет"</t>
  </si>
  <si>
    <t>Основное мероприятие 2.2 «Повышение уровня экологической культуры населения»</t>
  </si>
  <si>
    <t>Строительство газопроводов начато с 14.12.2021</t>
  </si>
  <si>
    <t>9.Количество погибших в дорожно-транспортных происшествиях, человек на 100 тысяч населения (транспортный риск)</t>
  </si>
  <si>
    <t>По факту отремонтировано: водопровод Сызганка 533 м, водопровод Сабарка 1080 м. (были исключаемые работы в период ремонта)</t>
  </si>
  <si>
    <t>Не исполнено: водонапорная башня с. Сабарка, в связи с увеличением цен на метериалы</t>
  </si>
  <si>
    <t>Начало строительства газопроводов Сабарка, Советная, Моргуново, Брехово 14.12.2021</t>
  </si>
  <si>
    <t>неосвоение средств местной доли по строительству газопроводов, ввиду заключения мун. контракта 14.12.2021</t>
  </si>
  <si>
    <t>Факт в соответствии с отчетом о выполнении работ по диагностике проведенным в 2021 году</t>
  </si>
  <si>
    <t>Ввиду отсутствия финансирования, дукументация не заказана</t>
  </si>
  <si>
    <t>о выполнении муниципальной программы Суксунского городского округа за 2021 год Создание комфортной среды проживания в Суксунском городском округе</t>
  </si>
  <si>
    <t>6. Информация о внесенных ответственным исполнителем изменениях в муниципальную программу.</t>
  </si>
  <si>
    <t>Изменения в муниципальную программу Суксунского городского округа «Создание комфортной среды проживания в Суксунском городском округе», утвержденную постановлением Администрации Суксунского муниципального района от 31.12.2019 № 654 внесены следующими редакциями:</t>
  </si>
  <si>
    <t xml:space="preserve">Постановление Администрации Суксунского городского округа от 11.03.2021 № 146 </t>
  </si>
  <si>
    <t xml:space="preserve">Постановление Администрации Суксунского городского округа от 02.07.2021 № 414 </t>
  </si>
  <si>
    <t xml:space="preserve">Постановление Администрации Суксунского городского округа от 22.07.2021 № 488 </t>
  </si>
  <si>
    <t xml:space="preserve">Постановление Администрации Суксунского городского округа от 02.09.2021 № 559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</si>
</sst>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5" x14ac:knownFonts="1">
    <font>
      <sz val="11"/>
      <color theme="1"/>
      <name val="Calibri"/>
      <family val="2"/>
      <charset val="204"/>
      <scheme val="minor"/>
    </font>
    <font>
      <sz val="12"/>
      <color theme="1"/>
      <name val="Times New Roman"/>
      <family val="1"/>
      <charset val="204"/>
    </font>
    <font>
      <sz val="12"/>
      <color theme="1"/>
      <name val="Calibri"/>
      <family val="2"/>
      <charset val="204"/>
      <scheme val="minor"/>
    </font>
    <font>
      <b/>
      <sz val="12"/>
      <color theme="1"/>
      <name val="Times New Roman"/>
      <family val="1"/>
      <charset val="204"/>
    </font>
    <font>
      <sz val="11"/>
      <color theme="1"/>
      <name val="Times New Roman"/>
      <family val="1"/>
      <charset val="204"/>
    </font>
  </fonts>
  <fills count="2">
    <fill>
      <patternFill patternType="none"/>
    </fill>
    <fill>
      <patternFill patternType="gray125"/>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s>
  <cellStyleXfs count="1">
    <xf numFmtId="0" fontId="0" fillId="0" borderId="0"/>
  </cellStyleXfs>
  <cellXfs count="58">
    <xf numFmtId="0" fontId="0" fillId="0" borderId="0" xfId="0"/>
    <xf numFmtId="0" fontId="2" fillId="0" borderId="0" xfId="0" applyFont="1"/>
    <xf numFmtId="0" fontId="1" fillId="0" borderId="0" xfId="0" applyFont="1" applyAlignment="1">
      <alignment horizontal="center" vertical="center"/>
    </xf>
    <xf numFmtId="0" fontId="1" fillId="0" borderId="0" xfId="0" applyFont="1" applyAlignment="1">
      <alignment horizontal="justify"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10" fontId="1" fillId="0" borderId="4" xfId="0" applyNumberFormat="1" applyFont="1" applyBorder="1" applyAlignment="1">
      <alignment vertical="center" wrapText="1"/>
    </xf>
    <xf numFmtId="4" fontId="1" fillId="0" borderId="4" xfId="0" applyNumberFormat="1"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vertical="center" wrapText="1"/>
    </xf>
    <xf numFmtId="4" fontId="3" fillId="0" borderId="4" xfId="0" applyNumberFormat="1" applyFont="1" applyBorder="1" applyAlignment="1">
      <alignment vertical="center" wrapText="1"/>
    </xf>
    <xf numFmtId="10" fontId="3" fillId="0" borderId="4" xfId="0" applyNumberFormat="1" applyFont="1" applyBorder="1" applyAlignment="1">
      <alignment vertical="center" wrapText="1"/>
    </xf>
    <xf numFmtId="0" fontId="4" fillId="0" borderId="0" xfId="0" applyFont="1"/>
    <xf numFmtId="0" fontId="4" fillId="0" borderId="0" xfId="0" applyFont="1" applyAlignment="1">
      <alignment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0" xfId="0" applyFont="1" applyBorder="1" applyAlignment="1">
      <alignment wrapText="1"/>
    </xf>
    <xf numFmtId="0" fontId="4" fillId="0" borderId="10" xfId="0" applyFont="1" applyBorder="1"/>
    <xf numFmtId="0" fontId="1" fillId="0" borderId="10" xfId="0" applyFont="1" applyBorder="1" applyAlignment="1">
      <alignment vertical="center" wrapText="1"/>
    </xf>
    <xf numFmtId="1"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4" fillId="0" borderId="0" xfId="0" applyFont="1" applyBorder="1" applyAlignment="1">
      <alignment wrapText="1"/>
    </xf>
    <xf numFmtId="2" fontId="1" fillId="0" borderId="10" xfId="0" applyNumberFormat="1" applyFont="1" applyBorder="1" applyAlignment="1">
      <alignment horizontal="center" vertical="center" wrapText="1"/>
    </xf>
    <xf numFmtId="4" fontId="1" fillId="0" borderId="4" xfId="0" applyNumberFormat="1" applyFont="1" applyFill="1" applyBorder="1" applyAlignment="1">
      <alignment vertical="center" wrapText="1"/>
    </xf>
    <xf numFmtId="4" fontId="1" fillId="0" borderId="10" xfId="0" applyNumberFormat="1" applyFont="1" applyBorder="1" applyAlignment="1">
      <alignment horizontal="center" vertical="center" wrapText="1"/>
    </xf>
    <xf numFmtId="1" fontId="1" fillId="0" borderId="10" xfId="0" applyNumberFormat="1" applyFont="1" applyFill="1" applyBorder="1" applyAlignment="1">
      <alignment horizontal="center" vertical="center" wrapText="1"/>
    </xf>
    <xf numFmtId="165"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xf numFmtId="0" fontId="3" fillId="0" borderId="0" xfId="0" applyFont="1" applyAlignment="1">
      <alignment horizontal="center"/>
    </xf>
    <xf numFmtId="0" fontId="1" fillId="0" borderId="0" xfId="0" applyFont="1" applyAlignment="1">
      <alignment vertical="top" wrapText="1"/>
    </xf>
    <xf numFmtId="0" fontId="3" fillId="0" borderId="5" xfId="0" applyFont="1" applyBorder="1" applyAlignment="1">
      <alignment vertical="center" wrapText="1"/>
    </xf>
    <xf numFmtId="0" fontId="3" fillId="0" borderId="7"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0" fontId="1" fillId="0" borderId="0" xfId="0" applyFont="1" applyAlignment="1">
      <alignment horizontal="center" vertical="center"/>
    </xf>
    <xf numFmtId="0" fontId="2" fillId="0" borderId="0" xfId="0" applyFont="1" applyAlignment="1"/>
    <xf numFmtId="0" fontId="0" fillId="0" borderId="0" xfId="0" applyAlignment="1"/>
    <xf numFmtId="0" fontId="1" fillId="0" borderId="9" xfId="0" applyFont="1" applyBorder="1" applyAlignment="1">
      <alignment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justify" vertical="center"/>
    </xf>
    <xf numFmtId="0" fontId="0" fillId="0" borderId="7"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49" fontId="1" fillId="0" borderId="0" xfId="0" applyNumberFormat="1" applyFont="1" applyAlignment="1">
      <alignment horizontal="justify" vertical="center"/>
    </xf>
    <xf numFmtId="0" fontId="1" fillId="0" borderId="8" xfId="0" applyFont="1"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tabSelected="1" zoomScale="90" zoomScaleNormal="90" workbookViewId="0">
      <selection activeCell="I98" sqref="I98"/>
    </sheetView>
  </sheetViews>
  <sheetFormatPr defaultRowHeight="15" x14ac:dyDescent="0.25"/>
  <cols>
    <col min="1" max="1" width="54.85546875" customWidth="1"/>
    <col min="2" max="2" width="27.85546875" customWidth="1"/>
    <col min="3" max="3" width="22" customWidth="1"/>
    <col min="4" max="4" width="16.5703125" customWidth="1"/>
    <col min="5" max="5" width="17.5703125" customWidth="1"/>
    <col min="6" max="6" width="33.85546875" customWidth="1"/>
  </cols>
  <sheetData>
    <row r="1" spans="1:6" ht="15.75" x14ac:dyDescent="0.25">
      <c r="A1" s="41" t="s">
        <v>0</v>
      </c>
      <c r="B1" s="42"/>
      <c r="C1" s="42"/>
      <c r="D1" s="42"/>
      <c r="E1" s="42"/>
      <c r="F1" s="42"/>
    </row>
    <row r="2" spans="1:6" ht="15.75" x14ac:dyDescent="0.25">
      <c r="A2" s="41" t="s">
        <v>78</v>
      </c>
      <c r="B2" s="42"/>
      <c r="C2" s="42"/>
      <c r="D2" s="42"/>
      <c r="E2" s="42"/>
      <c r="F2" s="43"/>
    </row>
    <row r="3" spans="1:6" ht="15.75" x14ac:dyDescent="0.25">
      <c r="A3" s="2"/>
      <c r="B3" s="1"/>
      <c r="C3" s="1"/>
      <c r="D3" s="1"/>
      <c r="E3" s="1"/>
      <c r="F3" s="1"/>
    </row>
    <row r="4" spans="1:6" ht="15.75" x14ac:dyDescent="0.25">
      <c r="A4" s="44" t="s">
        <v>41</v>
      </c>
      <c r="B4" s="42"/>
      <c r="C4" s="42"/>
      <c r="D4" s="43"/>
      <c r="E4" s="43"/>
      <c r="F4" s="43"/>
    </row>
    <row r="5" spans="1:6" ht="15.75" x14ac:dyDescent="0.25">
      <c r="A5" s="3"/>
      <c r="B5" s="1"/>
      <c r="C5" s="1"/>
      <c r="D5" s="1"/>
      <c r="E5" s="1"/>
      <c r="F5" s="1"/>
    </row>
    <row r="6" spans="1:6" ht="45" customHeight="1" x14ac:dyDescent="0.25">
      <c r="A6" s="44" t="s">
        <v>28</v>
      </c>
      <c r="B6" s="42"/>
      <c r="C6" s="42"/>
      <c r="D6" s="43"/>
      <c r="E6" s="43"/>
      <c r="F6" s="43"/>
    </row>
    <row r="7" spans="1:6" ht="36.75" customHeight="1" x14ac:dyDescent="0.25">
      <c r="A7" s="54" t="s">
        <v>29</v>
      </c>
      <c r="B7" s="43"/>
      <c r="C7" s="43"/>
      <c r="D7" s="43"/>
      <c r="E7" s="43"/>
      <c r="F7" s="43"/>
    </row>
    <row r="8" spans="1:6" ht="121.5" customHeight="1" x14ac:dyDescent="0.25">
      <c r="A8" s="44" t="s">
        <v>42</v>
      </c>
      <c r="B8" s="42"/>
      <c r="C8" s="42"/>
      <c r="D8" s="43"/>
      <c r="E8" s="43"/>
      <c r="F8" s="43"/>
    </row>
    <row r="9" spans="1:6" ht="15.75" x14ac:dyDescent="0.25">
      <c r="A9" s="50" t="s">
        <v>1</v>
      </c>
      <c r="B9" s="42"/>
      <c r="C9" s="42"/>
      <c r="D9" s="42"/>
      <c r="E9" s="42"/>
      <c r="F9" s="42"/>
    </row>
    <row r="10" spans="1:6" ht="16.5" thickBot="1" x14ac:dyDescent="0.3">
      <c r="A10" s="3"/>
      <c r="B10" s="1"/>
      <c r="C10" s="1"/>
      <c r="D10" s="1"/>
      <c r="E10" s="1"/>
      <c r="F10" s="1"/>
    </row>
    <row r="11" spans="1:6" ht="48" thickBot="1" x14ac:dyDescent="0.3">
      <c r="A11" s="4" t="s">
        <v>2</v>
      </c>
      <c r="B11" s="5" t="s">
        <v>3</v>
      </c>
      <c r="C11" s="5" t="s">
        <v>4</v>
      </c>
      <c r="D11" s="5" t="s">
        <v>5</v>
      </c>
      <c r="E11" s="5" t="s">
        <v>6</v>
      </c>
      <c r="F11" s="5" t="s">
        <v>7</v>
      </c>
    </row>
    <row r="12" spans="1:6" ht="16.5" thickBot="1" x14ac:dyDescent="0.3">
      <c r="A12" s="6">
        <v>1</v>
      </c>
      <c r="B12" s="7">
        <v>2</v>
      </c>
      <c r="C12" s="7">
        <v>3</v>
      </c>
      <c r="D12" s="7">
        <v>4</v>
      </c>
      <c r="E12" s="7">
        <v>5</v>
      </c>
      <c r="F12" s="7">
        <v>6</v>
      </c>
    </row>
    <row r="13" spans="1:6" ht="15.75" thickBot="1" x14ac:dyDescent="0.3">
      <c r="A13" s="55" t="s">
        <v>43</v>
      </c>
      <c r="B13" s="56"/>
      <c r="C13" s="56"/>
      <c r="D13" s="56"/>
      <c r="E13" s="56"/>
      <c r="F13" s="57"/>
    </row>
    <row r="14" spans="1:6" ht="15.75" x14ac:dyDescent="0.25">
      <c r="A14" s="3"/>
      <c r="B14" s="1"/>
      <c r="C14" s="1"/>
      <c r="D14" s="1"/>
      <c r="E14" s="1"/>
      <c r="F14" s="1"/>
    </row>
    <row r="15" spans="1:6" ht="15.75" x14ac:dyDescent="0.25">
      <c r="A15" s="50" t="s">
        <v>8</v>
      </c>
      <c r="B15" s="42"/>
      <c r="C15" s="42"/>
      <c r="D15" s="42"/>
      <c r="E15" s="42"/>
      <c r="F15" s="42"/>
    </row>
    <row r="16" spans="1:6" ht="16.5" thickBot="1" x14ac:dyDescent="0.3">
      <c r="A16" s="3"/>
      <c r="B16" s="1"/>
      <c r="C16" s="1"/>
      <c r="D16" s="1"/>
      <c r="E16" s="1"/>
      <c r="F16" s="1"/>
    </row>
    <row r="17" spans="1:6" ht="32.25" thickBot="1" x14ac:dyDescent="0.3">
      <c r="A17" s="4" t="s">
        <v>2</v>
      </c>
      <c r="B17" s="5" t="s">
        <v>9</v>
      </c>
      <c r="C17" s="5" t="s">
        <v>10</v>
      </c>
      <c r="D17" s="5" t="s">
        <v>11</v>
      </c>
      <c r="E17" s="5" t="s">
        <v>12</v>
      </c>
      <c r="F17" s="5" t="s">
        <v>13</v>
      </c>
    </row>
    <row r="18" spans="1:6" ht="15.75" x14ac:dyDescent="0.25">
      <c r="A18" s="17">
        <v>1</v>
      </c>
      <c r="B18" s="18">
        <v>2</v>
      </c>
      <c r="C18" s="18">
        <v>3</v>
      </c>
      <c r="D18" s="18">
        <v>4</v>
      </c>
      <c r="E18" s="18">
        <v>5</v>
      </c>
      <c r="F18" s="18">
        <v>6</v>
      </c>
    </row>
    <row r="19" spans="1:6" ht="30" x14ac:dyDescent="0.25">
      <c r="A19" s="20" t="s">
        <v>32</v>
      </c>
      <c r="B19" s="19" t="s">
        <v>30</v>
      </c>
      <c r="C19" s="23">
        <v>0</v>
      </c>
      <c r="D19" s="23">
        <v>0</v>
      </c>
      <c r="E19" s="24">
        <v>0</v>
      </c>
      <c r="F19" s="19"/>
    </row>
    <row r="20" spans="1:6" ht="30" x14ac:dyDescent="0.25">
      <c r="A20" s="20" t="s">
        <v>31</v>
      </c>
      <c r="B20" s="19" t="s">
        <v>33</v>
      </c>
      <c r="C20" s="23">
        <v>0</v>
      </c>
      <c r="D20" s="23">
        <v>0</v>
      </c>
      <c r="E20" s="24">
        <v>0</v>
      </c>
      <c r="F20" s="19"/>
    </row>
    <row r="21" spans="1:6" ht="63" x14ac:dyDescent="0.25">
      <c r="A21" s="20" t="s">
        <v>35</v>
      </c>
      <c r="B21" s="19" t="s">
        <v>34</v>
      </c>
      <c r="C21" s="23">
        <v>79</v>
      </c>
      <c r="D21" s="23">
        <v>71.47</v>
      </c>
      <c r="E21" s="24">
        <f t="shared" ref="E21:E26" si="0">D21/C21</f>
        <v>0.90468354430379749</v>
      </c>
      <c r="F21" s="19" t="s">
        <v>76</v>
      </c>
    </row>
    <row r="22" spans="1:6" ht="25.5" customHeight="1" x14ac:dyDescent="0.25">
      <c r="A22" s="21" t="s">
        <v>38</v>
      </c>
      <c r="B22" s="19" t="s">
        <v>36</v>
      </c>
      <c r="C22" s="25">
        <v>17.899999999999999</v>
      </c>
      <c r="D22" s="27">
        <v>26.8</v>
      </c>
      <c r="E22" s="24">
        <f t="shared" si="0"/>
        <v>1.4972067039106147</v>
      </c>
      <c r="F22" s="19"/>
    </row>
    <row r="23" spans="1:6" ht="30" x14ac:dyDescent="0.25">
      <c r="A23" s="20" t="s">
        <v>37</v>
      </c>
      <c r="B23" s="19" t="s">
        <v>39</v>
      </c>
      <c r="C23" s="23">
        <v>0</v>
      </c>
      <c r="D23" s="23">
        <v>0</v>
      </c>
      <c r="E23" s="24">
        <v>0</v>
      </c>
      <c r="F23" s="19"/>
    </row>
    <row r="24" spans="1:6" ht="47.25" customHeight="1" x14ac:dyDescent="0.25">
      <c r="A24" s="20" t="s">
        <v>44</v>
      </c>
      <c r="B24" s="32" t="s">
        <v>34</v>
      </c>
      <c r="C24" s="23">
        <v>50</v>
      </c>
      <c r="D24" s="23">
        <v>33</v>
      </c>
      <c r="E24" s="24">
        <f t="shared" si="0"/>
        <v>0.66</v>
      </c>
      <c r="F24" s="19" t="s">
        <v>77</v>
      </c>
    </row>
    <row r="25" spans="1:6" ht="51" customHeight="1" x14ac:dyDescent="0.25">
      <c r="A25" s="26" t="s">
        <v>45</v>
      </c>
      <c r="B25" s="19" t="s">
        <v>46</v>
      </c>
      <c r="C25" s="27">
        <v>10.119999999999999</v>
      </c>
      <c r="D25" s="29">
        <v>10.119999999999999</v>
      </c>
      <c r="E25" s="24">
        <f t="shared" si="0"/>
        <v>1</v>
      </c>
      <c r="F25" s="19"/>
    </row>
    <row r="26" spans="1:6" ht="56.25" customHeight="1" x14ac:dyDescent="0.25">
      <c r="A26" s="26" t="s">
        <v>71</v>
      </c>
      <c r="B26" s="19" t="s">
        <v>46</v>
      </c>
      <c r="C26" s="27">
        <v>2.16</v>
      </c>
      <c r="D26" s="27">
        <v>2.16</v>
      </c>
      <c r="E26" s="24">
        <f t="shared" si="0"/>
        <v>1</v>
      </c>
      <c r="F26" s="19"/>
    </row>
    <row r="27" spans="1:6" ht="42.75" customHeight="1" x14ac:dyDescent="0.25">
      <c r="A27" s="16" t="s">
        <v>47</v>
      </c>
      <c r="B27" s="19" t="s">
        <v>39</v>
      </c>
      <c r="C27" s="23">
        <v>0</v>
      </c>
      <c r="D27" s="23">
        <v>0</v>
      </c>
      <c r="E27" s="24">
        <v>0</v>
      </c>
      <c r="F27" s="19"/>
    </row>
    <row r="28" spans="1:6" ht="15.75" x14ac:dyDescent="0.25">
      <c r="A28" s="20" t="s">
        <v>48</v>
      </c>
      <c r="B28" s="19" t="s">
        <v>34</v>
      </c>
      <c r="C28" s="23">
        <v>46</v>
      </c>
      <c r="D28" s="30">
        <v>51</v>
      </c>
      <c r="E28" s="24">
        <f t="shared" ref="E28" si="1">D28/C28</f>
        <v>1.1086956521739131</v>
      </c>
      <c r="F28" s="19"/>
    </row>
    <row r="29" spans="1:6" ht="31.5" x14ac:dyDescent="0.25">
      <c r="A29" s="16" t="s">
        <v>49</v>
      </c>
      <c r="B29" s="19" t="s">
        <v>36</v>
      </c>
      <c r="C29" s="25">
        <v>16.2</v>
      </c>
      <c r="D29" s="31">
        <v>0</v>
      </c>
      <c r="E29" s="24">
        <v>0</v>
      </c>
      <c r="F29" s="19" t="s">
        <v>70</v>
      </c>
    </row>
    <row r="30" spans="1:6" ht="47.25" x14ac:dyDescent="0.25">
      <c r="A30" s="16" t="s">
        <v>50</v>
      </c>
      <c r="B30" s="19" t="s">
        <v>30</v>
      </c>
      <c r="C30" s="23">
        <v>4</v>
      </c>
      <c r="D30" s="23">
        <v>3</v>
      </c>
      <c r="E30" s="24">
        <f>D30/C30</f>
        <v>0.75</v>
      </c>
      <c r="F30" s="19" t="s">
        <v>73</v>
      </c>
    </row>
    <row r="31" spans="1:6" ht="78.75" x14ac:dyDescent="0.25">
      <c r="A31" s="16" t="s">
        <v>51</v>
      </c>
      <c r="B31" s="19" t="s">
        <v>52</v>
      </c>
      <c r="C31" s="23">
        <v>1654</v>
      </c>
      <c r="D31" s="23">
        <v>1613</v>
      </c>
      <c r="E31" s="24">
        <f>D31/C31</f>
        <v>0.97521160822249098</v>
      </c>
      <c r="F31" s="19" t="s">
        <v>72</v>
      </c>
    </row>
    <row r="32" spans="1:6" ht="30" x14ac:dyDescent="0.25">
      <c r="A32" s="16" t="s">
        <v>53</v>
      </c>
      <c r="B32" s="19" t="s">
        <v>40</v>
      </c>
      <c r="C32" s="30">
        <v>5</v>
      </c>
      <c r="D32" s="23">
        <v>5</v>
      </c>
      <c r="E32" s="24">
        <v>0</v>
      </c>
      <c r="F32" s="19"/>
    </row>
    <row r="33" spans="1:6" ht="45" x14ac:dyDescent="0.25">
      <c r="A33" s="16" t="s">
        <v>54</v>
      </c>
      <c r="B33" s="19" t="s">
        <v>39</v>
      </c>
      <c r="C33" s="30">
        <v>3</v>
      </c>
      <c r="D33" s="30">
        <v>3</v>
      </c>
      <c r="E33" s="24">
        <v>0</v>
      </c>
      <c r="F33" s="19"/>
    </row>
    <row r="34" spans="1:6" ht="15.75" x14ac:dyDescent="0.25">
      <c r="A34" s="15" t="s">
        <v>55</v>
      </c>
      <c r="B34" s="19" t="s">
        <v>39</v>
      </c>
      <c r="C34" s="23">
        <v>0</v>
      </c>
      <c r="D34" s="23">
        <v>0</v>
      </c>
      <c r="E34" s="24">
        <v>0</v>
      </c>
      <c r="F34" s="19"/>
    </row>
    <row r="35" spans="1:6" ht="30" x14ac:dyDescent="0.25">
      <c r="A35" s="16" t="s">
        <v>56</v>
      </c>
      <c r="B35" s="19" t="s">
        <v>39</v>
      </c>
      <c r="C35" s="23">
        <v>0</v>
      </c>
      <c r="D35" s="23">
        <v>0</v>
      </c>
      <c r="E35" s="24">
        <v>0</v>
      </c>
      <c r="F35" s="22"/>
    </row>
    <row r="36" spans="1:6" ht="15.75" x14ac:dyDescent="0.25">
      <c r="A36" s="3"/>
      <c r="B36" s="1"/>
      <c r="C36" s="1"/>
      <c r="D36" s="1"/>
      <c r="E36" s="1"/>
      <c r="F36" s="1"/>
    </row>
    <row r="37" spans="1:6" ht="15.75" x14ac:dyDescent="0.25">
      <c r="A37" s="50" t="s">
        <v>14</v>
      </c>
      <c r="B37" s="42"/>
      <c r="C37" s="42"/>
      <c r="D37" s="42"/>
      <c r="E37" s="42"/>
      <c r="F37" s="42"/>
    </row>
    <row r="38" spans="1:6" ht="15.75" x14ac:dyDescent="0.25">
      <c r="A38" s="50" t="s">
        <v>15</v>
      </c>
      <c r="B38" s="42"/>
      <c r="C38" s="42"/>
      <c r="D38" s="42"/>
      <c r="E38" s="42"/>
      <c r="F38" s="42"/>
    </row>
    <row r="39" spans="1:6" ht="16.5" thickBot="1" x14ac:dyDescent="0.3">
      <c r="A39" s="3"/>
      <c r="B39" s="1"/>
      <c r="C39" s="1"/>
      <c r="D39" s="1"/>
      <c r="E39" s="1"/>
      <c r="F39" s="1"/>
    </row>
    <row r="40" spans="1:6" ht="186.75" customHeight="1" thickBot="1" x14ac:dyDescent="0.3">
      <c r="A40" s="45" t="s">
        <v>16</v>
      </c>
      <c r="B40" s="47" t="s">
        <v>17</v>
      </c>
      <c r="C40" s="48"/>
      <c r="D40" s="48"/>
      <c r="E40" s="49"/>
      <c r="F40" s="45" t="s">
        <v>18</v>
      </c>
    </row>
    <row r="41" spans="1:6" ht="32.25" thickBot="1" x14ac:dyDescent="0.3">
      <c r="A41" s="46"/>
      <c r="B41" s="7" t="s">
        <v>19</v>
      </c>
      <c r="C41" s="7" t="s">
        <v>20</v>
      </c>
      <c r="D41" s="7" t="s">
        <v>21</v>
      </c>
      <c r="E41" s="7" t="s">
        <v>22</v>
      </c>
      <c r="F41" s="46"/>
    </row>
    <row r="42" spans="1:6" ht="16.5" thickBot="1" x14ac:dyDescent="0.3">
      <c r="A42" s="6">
        <v>1</v>
      </c>
      <c r="B42" s="7">
        <v>2</v>
      </c>
      <c r="C42" s="7">
        <v>3</v>
      </c>
      <c r="D42" s="7">
        <v>4</v>
      </c>
      <c r="E42" s="7">
        <v>5</v>
      </c>
      <c r="F42" s="7">
        <v>6</v>
      </c>
    </row>
    <row r="43" spans="1:6" ht="32.25" thickBot="1" x14ac:dyDescent="0.3">
      <c r="A43" s="38" t="s">
        <v>57</v>
      </c>
      <c r="B43" s="8" t="s">
        <v>67</v>
      </c>
      <c r="C43" s="10">
        <f>C48+C78+C93</f>
        <v>65235.93</v>
      </c>
      <c r="D43" s="28">
        <f>D48+D78+D93</f>
        <v>64464.639999999999</v>
      </c>
      <c r="E43" s="9">
        <f>D43/C43</f>
        <v>0.98817691416371312</v>
      </c>
      <c r="F43" s="8"/>
    </row>
    <row r="44" spans="1:6" ht="15" customHeight="1" thickBot="1" x14ac:dyDescent="0.3">
      <c r="A44" s="39"/>
      <c r="B44" s="8" t="s">
        <v>23</v>
      </c>
      <c r="C44" s="10">
        <f>C49+C79++C94</f>
        <v>131624.91</v>
      </c>
      <c r="D44" s="10">
        <f>D49+D79+D94</f>
        <v>107042.64</v>
      </c>
      <c r="E44" s="9">
        <f>D44/C44</f>
        <v>0.81323998626095928</v>
      </c>
      <c r="F44" s="8"/>
    </row>
    <row r="45" spans="1:6" ht="44.25" customHeight="1" thickBot="1" x14ac:dyDescent="0.3">
      <c r="A45" s="39"/>
      <c r="B45" s="8" t="s">
        <v>24</v>
      </c>
      <c r="C45" s="10">
        <f>C50+C80+C95</f>
        <v>0</v>
      </c>
      <c r="D45" s="10">
        <f>D50+D80+D95</f>
        <v>0</v>
      </c>
      <c r="E45" s="9">
        <v>0</v>
      </c>
      <c r="F45" s="8"/>
    </row>
    <row r="46" spans="1:6" ht="32.25" thickBot="1" x14ac:dyDescent="0.3">
      <c r="A46" s="39"/>
      <c r="B46" s="8" t="s">
        <v>25</v>
      </c>
      <c r="C46" s="10">
        <v>0</v>
      </c>
      <c r="D46" s="10">
        <v>0</v>
      </c>
      <c r="E46" s="9">
        <v>0</v>
      </c>
      <c r="F46" s="8"/>
    </row>
    <row r="47" spans="1:6" ht="24.75" customHeight="1" thickBot="1" x14ac:dyDescent="0.3">
      <c r="A47" s="40"/>
      <c r="B47" s="12" t="s">
        <v>26</v>
      </c>
      <c r="C47" s="13">
        <f>C43+C44+C45+C46</f>
        <v>196860.84</v>
      </c>
      <c r="D47" s="13">
        <f>D43+D44+D45+D46</f>
        <v>171507.28</v>
      </c>
      <c r="E47" s="14">
        <f>D47/C47</f>
        <v>0.87121074968490431</v>
      </c>
      <c r="F47" s="8"/>
    </row>
    <row r="48" spans="1:6" ht="57" customHeight="1" thickBot="1" x14ac:dyDescent="0.3">
      <c r="A48" s="36" t="s">
        <v>58</v>
      </c>
      <c r="B48" s="8" t="s">
        <v>67</v>
      </c>
      <c r="C48" s="10">
        <f>C53+C58+C63+C68+C73</f>
        <v>61076.73</v>
      </c>
      <c r="D48" s="28">
        <f>D53+D58+D63+D68+D73</f>
        <v>60371.19</v>
      </c>
      <c r="E48" s="9">
        <f>D48/C48</f>
        <v>0.9884483010141506</v>
      </c>
      <c r="F48" s="8"/>
    </row>
    <row r="49" spans="1:6" ht="32.25" thickBot="1" x14ac:dyDescent="0.3">
      <c r="A49" s="37"/>
      <c r="B49" s="8" t="s">
        <v>27</v>
      </c>
      <c r="C49" s="10">
        <f>C54+C59+C64+C69+C74</f>
        <v>131624.91</v>
      </c>
      <c r="D49" s="10">
        <f>D54+D59+D64+D69+D74</f>
        <v>107042.64</v>
      </c>
      <c r="E49" s="9">
        <f>D49/C49</f>
        <v>0.81323998626095928</v>
      </c>
      <c r="F49" s="8"/>
    </row>
    <row r="50" spans="1:6" ht="38.25" customHeight="1" thickBot="1" x14ac:dyDescent="0.3">
      <c r="A50" s="37"/>
      <c r="B50" s="8" t="s">
        <v>24</v>
      </c>
      <c r="C50" s="10">
        <f>C55+C60+C65+C70+C75</f>
        <v>0</v>
      </c>
      <c r="D50" s="10">
        <v>0</v>
      </c>
      <c r="E50" s="9">
        <v>0</v>
      </c>
      <c r="F50" s="8"/>
    </row>
    <row r="51" spans="1:6" ht="32.25" thickBot="1" x14ac:dyDescent="0.3">
      <c r="A51" s="37"/>
      <c r="B51" s="8" t="s">
        <v>25</v>
      </c>
      <c r="C51" s="10">
        <v>0</v>
      </c>
      <c r="D51" s="10">
        <v>0</v>
      </c>
      <c r="E51" s="9">
        <v>0</v>
      </c>
      <c r="F51" s="8"/>
    </row>
    <row r="52" spans="1:6" ht="16.5" thickBot="1" x14ac:dyDescent="0.3">
      <c r="A52" s="6"/>
      <c r="B52" s="12" t="s">
        <v>26</v>
      </c>
      <c r="C52" s="13">
        <f>C48+C49+C50+C51</f>
        <v>192701.64</v>
      </c>
      <c r="D52" s="13">
        <f>D48+D49+D50+D51</f>
        <v>167413.83000000002</v>
      </c>
      <c r="E52" s="14">
        <f>D52/C52</f>
        <v>0.86877221179850883</v>
      </c>
      <c r="F52" s="8"/>
    </row>
    <row r="53" spans="1:6" ht="32.25" thickBot="1" x14ac:dyDescent="0.3">
      <c r="A53" s="38" t="s">
        <v>59</v>
      </c>
      <c r="B53" s="8" t="s">
        <v>67</v>
      </c>
      <c r="C53" s="10">
        <v>0</v>
      </c>
      <c r="D53" s="10">
        <v>0</v>
      </c>
      <c r="E53" s="9">
        <v>0</v>
      </c>
      <c r="F53" s="8"/>
    </row>
    <row r="54" spans="1:6" ht="32.25" thickBot="1" x14ac:dyDescent="0.3">
      <c r="A54" s="39"/>
      <c r="B54" s="8" t="s">
        <v>27</v>
      </c>
      <c r="C54" s="10">
        <v>0</v>
      </c>
      <c r="D54" s="10">
        <v>0</v>
      </c>
      <c r="E54" s="9">
        <v>0</v>
      </c>
      <c r="F54" s="8"/>
    </row>
    <row r="55" spans="1:6" ht="32.25" thickBot="1" x14ac:dyDescent="0.3">
      <c r="A55" s="39"/>
      <c r="B55" s="8" t="s">
        <v>24</v>
      </c>
      <c r="C55" s="10">
        <v>0</v>
      </c>
      <c r="D55" s="10">
        <v>0</v>
      </c>
      <c r="E55" s="9">
        <v>0</v>
      </c>
      <c r="F55" s="8"/>
    </row>
    <row r="56" spans="1:6" ht="32.25" thickBot="1" x14ac:dyDescent="0.3">
      <c r="A56" s="39"/>
      <c r="B56" s="8" t="s">
        <v>25</v>
      </c>
      <c r="C56" s="10">
        <v>0</v>
      </c>
      <c r="D56" s="10">
        <v>0</v>
      </c>
      <c r="E56" s="9">
        <v>0</v>
      </c>
      <c r="F56" s="8"/>
    </row>
    <row r="57" spans="1:6" ht="16.5" thickBot="1" x14ac:dyDescent="0.3">
      <c r="A57" s="40"/>
      <c r="B57" s="8" t="s">
        <v>26</v>
      </c>
      <c r="C57" s="10">
        <f>C53+C54+C55+C56</f>
        <v>0</v>
      </c>
      <c r="D57" s="10">
        <f>D53+D54+D55+D56</f>
        <v>0</v>
      </c>
      <c r="E57" s="9">
        <v>0</v>
      </c>
      <c r="F57" s="8"/>
    </row>
    <row r="58" spans="1:6" ht="32.25" thickBot="1" x14ac:dyDescent="0.3">
      <c r="A58" s="38" t="s">
        <v>60</v>
      </c>
      <c r="B58" s="8" t="s">
        <v>67</v>
      </c>
      <c r="C58" s="10">
        <v>53984.46</v>
      </c>
      <c r="D58" s="28">
        <v>53975.49</v>
      </c>
      <c r="E58" s="9">
        <f>D58/C58</f>
        <v>0.99983384107204187</v>
      </c>
      <c r="F58" s="8"/>
    </row>
    <row r="59" spans="1:6" ht="32.25" thickBot="1" x14ac:dyDescent="0.3">
      <c r="A59" s="51"/>
      <c r="B59" s="8" t="s">
        <v>27</v>
      </c>
      <c r="C59" s="10">
        <v>95148.34</v>
      </c>
      <c r="D59" s="10">
        <v>95148.34</v>
      </c>
      <c r="E59" s="9">
        <f>D59/C59</f>
        <v>1</v>
      </c>
      <c r="F59" s="8"/>
    </row>
    <row r="60" spans="1:6" ht="32.25" thickBot="1" x14ac:dyDescent="0.3">
      <c r="A60" s="51"/>
      <c r="B60" s="8" t="s">
        <v>24</v>
      </c>
      <c r="C60" s="10">
        <v>0</v>
      </c>
      <c r="D60" s="10">
        <v>0</v>
      </c>
      <c r="E60" s="9">
        <v>0</v>
      </c>
      <c r="F60" s="8"/>
    </row>
    <row r="61" spans="1:6" ht="32.25" thickBot="1" x14ac:dyDescent="0.3">
      <c r="A61" s="51"/>
      <c r="B61" s="8" t="s">
        <v>25</v>
      </c>
      <c r="C61" s="10">
        <v>0</v>
      </c>
      <c r="D61" s="10">
        <v>0</v>
      </c>
      <c r="E61" s="9">
        <v>0</v>
      </c>
      <c r="F61" s="8"/>
    </row>
    <row r="62" spans="1:6" ht="16.5" thickBot="1" x14ac:dyDescent="0.3">
      <c r="A62" s="52"/>
      <c r="B62" s="8" t="s">
        <v>26</v>
      </c>
      <c r="C62" s="10">
        <f>C58+C59+C60+C61</f>
        <v>149132.79999999999</v>
      </c>
      <c r="D62" s="10">
        <f>D58+D59+D60+D61</f>
        <v>149123.82999999999</v>
      </c>
      <c r="E62" s="9">
        <f>D62/C62</f>
        <v>0.99993985226589988</v>
      </c>
      <c r="F62" s="8"/>
    </row>
    <row r="63" spans="1:6" ht="63.75" thickBot="1" x14ac:dyDescent="0.3">
      <c r="A63" s="53" t="s">
        <v>61</v>
      </c>
      <c r="B63" s="8" t="s">
        <v>67</v>
      </c>
      <c r="C63" s="10">
        <v>3929.47</v>
      </c>
      <c r="D63" s="28">
        <v>3232.9</v>
      </c>
      <c r="E63" s="9">
        <f>D63/C63</f>
        <v>0.8227318187949012</v>
      </c>
      <c r="F63" s="8" t="s">
        <v>75</v>
      </c>
    </row>
    <row r="64" spans="1:6" ht="63.75" thickBot="1" x14ac:dyDescent="0.3">
      <c r="A64" s="51"/>
      <c r="B64" s="8" t="s">
        <v>27</v>
      </c>
      <c r="C64" s="10">
        <v>36476.57</v>
      </c>
      <c r="D64" s="10">
        <v>11894.3</v>
      </c>
      <c r="E64" s="9">
        <f>D64/C64</f>
        <v>0.32608054978853546</v>
      </c>
      <c r="F64" s="8" t="s">
        <v>74</v>
      </c>
    </row>
    <row r="65" spans="1:6" ht="32.25" thickBot="1" x14ac:dyDescent="0.3">
      <c r="A65" s="51"/>
      <c r="B65" s="8" t="s">
        <v>24</v>
      </c>
      <c r="C65" s="10">
        <v>0</v>
      </c>
      <c r="D65" s="10">
        <v>0</v>
      </c>
      <c r="E65" s="9">
        <v>0</v>
      </c>
      <c r="F65" s="8"/>
    </row>
    <row r="66" spans="1:6" ht="32.25" thickBot="1" x14ac:dyDescent="0.3">
      <c r="A66" s="51"/>
      <c r="B66" s="8" t="s">
        <v>25</v>
      </c>
      <c r="C66" s="10">
        <v>0</v>
      </c>
      <c r="D66" s="10">
        <v>0</v>
      </c>
      <c r="E66" s="9">
        <v>0</v>
      </c>
      <c r="F66" s="8"/>
    </row>
    <row r="67" spans="1:6" ht="16.5" thickBot="1" x14ac:dyDescent="0.3">
      <c r="A67" s="52"/>
      <c r="B67" s="8" t="s">
        <v>26</v>
      </c>
      <c r="C67" s="10">
        <f>C63+C64+C65+C66</f>
        <v>40406.04</v>
      </c>
      <c r="D67" s="10">
        <f>D63+D64+D65+D66</f>
        <v>15127.199999999999</v>
      </c>
      <c r="E67" s="9">
        <f>D67/C67</f>
        <v>0.37437967195003513</v>
      </c>
      <c r="F67" s="8"/>
    </row>
    <row r="68" spans="1:6" ht="32.25" thickBot="1" x14ac:dyDescent="0.3">
      <c r="A68" s="53" t="s">
        <v>62</v>
      </c>
      <c r="B68" s="8" t="s">
        <v>67</v>
      </c>
      <c r="C68" s="10">
        <v>3162.8</v>
      </c>
      <c r="D68" s="10">
        <v>3162.8</v>
      </c>
      <c r="E68" s="9">
        <f>D68/C68</f>
        <v>1</v>
      </c>
      <c r="F68" s="8"/>
    </row>
    <row r="69" spans="1:6" ht="32.25" thickBot="1" x14ac:dyDescent="0.3">
      <c r="A69" s="51"/>
      <c r="B69" s="8" t="s">
        <v>27</v>
      </c>
      <c r="C69" s="10">
        <v>0</v>
      </c>
      <c r="D69" s="10">
        <v>0</v>
      </c>
      <c r="E69" s="9">
        <v>0</v>
      </c>
      <c r="F69" s="8"/>
    </row>
    <row r="70" spans="1:6" ht="32.25" thickBot="1" x14ac:dyDescent="0.3">
      <c r="A70" s="51"/>
      <c r="B70" s="8" t="s">
        <v>24</v>
      </c>
      <c r="C70" s="10">
        <v>0</v>
      </c>
      <c r="D70" s="10">
        <v>0</v>
      </c>
      <c r="E70" s="9">
        <v>0</v>
      </c>
      <c r="F70" s="8"/>
    </row>
    <row r="71" spans="1:6" ht="32.25" thickBot="1" x14ac:dyDescent="0.3">
      <c r="A71" s="51"/>
      <c r="B71" s="8" t="s">
        <v>25</v>
      </c>
      <c r="C71" s="10">
        <v>0</v>
      </c>
      <c r="D71" s="10">
        <v>0</v>
      </c>
      <c r="E71" s="9">
        <v>0</v>
      </c>
      <c r="F71" s="8"/>
    </row>
    <row r="72" spans="1:6" ht="16.5" thickBot="1" x14ac:dyDescent="0.3">
      <c r="A72" s="52"/>
      <c r="B72" s="8" t="s">
        <v>26</v>
      </c>
      <c r="C72" s="10">
        <f>C68+C69+C70+C71</f>
        <v>3162.8</v>
      </c>
      <c r="D72" s="10">
        <f>D68+D69+D70+D71</f>
        <v>3162.8</v>
      </c>
      <c r="E72" s="9">
        <v>0</v>
      </c>
      <c r="F72" s="8"/>
    </row>
    <row r="73" spans="1:6" ht="32.25" thickBot="1" x14ac:dyDescent="0.3">
      <c r="A73" s="53" t="s">
        <v>68</v>
      </c>
      <c r="B73" s="8" t="s">
        <v>67</v>
      </c>
      <c r="C73" s="10">
        <v>0</v>
      </c>
      <c r="D73" s="10">
        <v>0</v>
      </c>
      <c r="E73" s="9">
        <v>0</v>
      </c>
      <c r="F73" s="8"/>
    </row>
    <row r="74" spans="1:6" ht="32.25" thickBot="1" x14ac:dyDescent="0.3">
      <c r="A74" s="51"/>
      <c r="B74" s="8" t="s">
        <v>27</v>
      </c>
      <c r="C74" s="10">
        <v>0</v>
      </c>
      <c r="D74" s="10">
        <v>0</v>
      </c>
      <c r="E74" s="9">
        <v>0</v>
      </c>
      <c r="F74" s="8"/>
    </row>
    <row r="75" spans="1:6" ht="32.25" thickBot="1" x14ac:dyDescent="0.3">
      <c r="A75" s="51"/>
      <c r="B75" s="8" t="s">
        <v>24</v>
      </c>
      <c r="C75" s="10">
        <v>0</v>
      </c>
      <c r="D75" s="10">
        <v>0</v>
      </c>
      <c r="E75" s="9">
        <v>0</v>
      </c>
      <c r="F75" s="8"/>
    </row>
    <row r="76" spans="1:6" ht="32.25" thickBot="1" x14ac:dyDescent="0.3">
      <c r="A76" s="51"/>
      <c r="B76" s="8" t="s">
        <v>25</v>
      </c>
      <c r="C76" s="10">
        <v>0</v>
      </c>
      <c r="D76" s="10">
        <v>0</v>
      </c>
      <c r="E76" s="9">
        <v>0</v>
      </c>
      <c r="F76" s="8"/>
    </row>
    <row r="77" spans="1:6" ht="16.5" thickBot="1" x14ac:dyDescent="0.3">
      <c r="A77" s="52"/>
      <c r="B77" s="8" t="s">
        <v>26</v>
      </c>
      <c r="C77" s="10">
        <f>C73+C74+C75+C76</f>
        <v>0</v>
      </c>
      <c r="D77" s="10">
        <f>D73+D74+D75+D76</f>
        <v>0</v>
      </c>
      <c r="E77" s="9">
        <v>0</v>
      </c>
      <c r="F77" s="8"/>
    </row>
    <row r="78" spans="1:6" ht="57" customHeight="1" thickBot="1" x14ac:dyDescent="0.3">
      <c r="A78" s="36" t="s">
        <v>63</v>
      </c>
      <c r="B78" s="8" t="s">
        <v>67</v>
      </c>
      <c r="C78" s="10">
        <f>C83+C88</f>
        <v>30</v>
      </c>
      <c r="D78" s="10">
        <f>D83+D88</f>
        <v>30</v>
      </c>
      <c r="E78" s="9">
        <f t="shared" ref="E78:E82" si="2">D78/C78</f>
        <v>1</v>
      </c>
      <c r="F78" s="8"/>
    </row>
    <row r="79" spans="1:6" ht="32.25" thickBot="1" x14ac:dyDescent="0.3">
      <c r="A79" s="37"/>
      <c r="B79" s="8" t="s">
        <v>27</v>
      </c>
      <c r="C79" s="10">
        <v>0</v>
      </c>
      <c r="D79" s="10">
        <f>D84+D89</f>
        <v>0</v>
      </c>
      <c r="E79" s="9">
        <v>0</v>
      </c>
      <c r="F79" s="8"/>
    </row>
    <row r="80" spans="1:6" ht="38.25" customHeight="1" thickBot="1" x14ac:dyDescent="0.3">
      <c r="A80" s="37"/>
      <c r="B80" s="8" t="s">
        <v>24</v>
      </c>
      <c r="C80" s="10">
        <f>C85+C90</f>
        <v>0</v>
      </c>
      <c r="D80" s="10">
        <f>D85+D90</f>
        <v>0</v>
      </c>
      <c r="E80" s="9">
        <v>0</v>
      </c>
      <c r="F80" s="8"/>
    </row>
    <row r="81" spans="1:6" ht="32.25" thickBot="1" x14ac:dyDescent="0.3">
      <c r="A81" s="37"/>
      <c r="B81" s="8" t="s">
        <v>25</v>
      </c>
      <c r="C81" s="10">
        <v>0</v>
      </c>
      <c r="D81" s="10">
        <f>D86+D91</f>
        <v>0</v>
      </c>
      <c r="E81" s="9">
        <v>0</v>
      </c>
      <c r="F81" s="8"/>
    </row>
    <row r="82" spans="1:6" ht="16.5" thickBot="1" x14ac:dyDescent="0.3">
      <c r="A82" s="11"/>
      <c r="B82" s="12" t="s">
        <v>26</v>
      </c>
      <c r="C82" s="13">
        <f>C78+C79+C80+C81</f>
        <v>30</v>
      </c>
      <c r="D82" s="13">
        <f>D78+D79+D80+D81</f>
        <v>30</v>
      </c>
      <c r="E82" s="14">
        <f t="shared" si="2"/>
        <v>1</v>
      </c>
      <c r="F82" s="12"/>
    </row>
    <row r="83" spans="1:6" ht="32.25" thickBot="1" x14ac:dyDescent="0.3">
      <c r="A83" s="38" t="s">
        <v>64</v>
      </c>
      <c r="B83" s="8" t="s">
        <v>67</v>
      </c>
      <c r="C83" s="10">
        <v>0</v>
      </c>
      <c r="D83" s="10">
        <v>0</v>
      </c>
      <c r="E83" s="9">
        <v>0</v>
      </c>
      <c r="F83" s="8"/>
    </row>
    <row r="84" spans="1:6" ht="32.25" thickBot="1" x14ac:dyDescent="0.3">
      <c r="A84" s="39"/>
      <c r="B84" s="8" t="s">
        <v>27</v>
      </c>
      <c r="C84" s="10">
        <v>0</v>
      </c>
      <c r="D84" s="10">
        <v>0</v>
      </c>
      <c r="E84" s="9">
        <v>0</v>
      </c>
      <c r="F84" s="8"/>
    </row>
    <row r="85" spans="1:6" ht="51.75" customHeight="1" thickBot="1" x14ac:dyDescent="0.3">
      <c r="A85" s="39"/>
      <c r="B85" s="8" t="s">
        <v>24</v>
      </c>
      <c r="C85" s="10">
        <v>0</v>
      </c>
      <c r="D85" s="10">
        <v>0</v>
      </c>
      <c r="E85" s="9">
        <v>0</v>
      </c>
      <c r="F85" s="8"/>
    </row>
    <row r="86" spans="1:6" ht="32.25" thickBot="1" x14ac:dyDescent="0.3">
      <c r="A86" s="39"/>
      <c r="B86" s="8" t="s">
        <v>25</v>
      </c>
      <c r="C86" s="10">
        <v>0</v>
      </c>
      <c r="D86" s="10">
        <v>0</v>
      </c>
      <c r="E86" s="9">
        <v>0</v>
      </c>
      <c r="F86" s="8"/>
    </row>
    <row r="87" spans="1:6" ht="16.5" thickBot="1" x14ac:dyDescent="0.3">
      <c r="A87" s="40"/>
      <c r="B87" s="8" t="s">
        <v>26</v>
      </c>
      <c r="C87" s="10">
        <f>C83+C84+C85+C86</f>
        <v>0</v>
      </c>
      <c r="D87" s="10">
        <f>D83+D84+D85+D86</f>
        <v>0</v>
      </c>
      <c r="E87" s="9"/>
      <c r="F87" s="8"/>
    </row>
    <row r="88" spans="1:6" ht="32.25" thickBot="1" x14ac:dyDescent="0.3">
      <c r="A88" s="38" t="s">
        <v>69</v>
      </c>
      <c r="B88" s="8" t="s">
        <v>67</v>
      </c>
      <c r="C88" s="10">
        <v>30</v>
      </c>
      <c r="D88" s="10">
        <v>30</v>
      </c>
      <c r="E88" s="9">
        <f t="shared" ref="E88" si="3">D88/C88</f>
        <v>1</v>
      </c>
      <c r="F88" s="8"/>
    </row>
    <row r="89" spans="1:6" ht="32.25" thickBot="1" x14ac:dyDescent="0.3">
      <c r="A89" s="39"/>
      <c r="B89" s="8" t="s">
        <v>27</v>
      </c>
      <c r="C89" s="10">
        <v>0</v>
      </c>
      <c r="D89" s="10">
        <v>0</v>
      </c>
      <c r="E89" s="9">
        <v>0</v>
      </c>
      <c r="F89" s="8"/>
    </row>
    <row r="90" spans="1:6" ht="32.25" thickBot="1" x14ac:dyDescent="0.3">
      <c r="A90" s="39"/>
      <c r="B90" s="8" t="s">
        <v>24</v>
      </c>
      <c r="C90" s="10">
        <v>0</v>
      </c>
      <c r="D90" s="10">
        <v>0</v>
      </c>
      <c r="E90" s="9">
        <v>0</v>
      </c>
      <c r="F90" s="8"/>
    </row>
    <row r="91" spans="1:6" ht="32.25" thickBot="1" x14ac:dyDescent="0.3">
      <c r="A91" s="39"/>
      <c r="B91" s="8" t="s">
        <v>25</v>
      </c>
      <c r="C91" s="10">
        <v>0</v>
      </c>
      <c r="D91" s="10">
        <v>0</v>
      </c>
      <c r="E91" s="9">
        <v>0</v>
      </c>
      <c r="F91" s="8"/>
    </row>
    <row r="92" spans="1:6" ht="16.5" thickBot="1" x14ac:dyDescent="0.3">
      <c r="A92" s="40"/>
      <c r="B92" s="8" t="s">
        <v>26</v>
      </c>
      <c r="C92" s="10">
        <f>C88+C89+C90+C91</f>
        <v>30</v>
      </c>
      <c r="D92" s="10">
        <f>D88+D89+D90+D91</f>
        <v>30</v>
      </c>
      <c r="E92" s="9">
        <f t="shared" ref="E92:E93" si="4">D92/C92</f>
        <v>1</v>
      </c>
      <c r="F92" s="8"/>
    </row>
    <row r="93" spans="1:6" ht="32.25" thickBot="1" x14ac:dyDescent="0.3">
      <c r="A93" s="36" t="s">
        <v>65</v>
      </c>
      <c r="B93" s="8" t="s">
        <v>67</v>
      </c>
      <c r="C93" s="10">
        <f>C98</f>
        <v>4129.2</v>
      </c>
      <c r="D93" s="10">
        <f>D98</f>
        <v>4063.45</v>
      </c>
      <c r="E93" s="9">
        <f t="shared" si="4"/>
        <v>0.98407681875423814</v>
      </c>
      <c r="F93" s="8"/>
    </row>
    <row r="94" spans="1:6" ht="32.25" thickBot="1" x14ac:dyDescent="0.3">
      <c r="A94" s="37"/>
      <c r="B94" s="8" t="s">
        <v>27</v>
      </c>
      <c r="C94" s="10">
        <f t="shared" ref="C94:D97" si="5">C99</f>
        <v>0</v>
      </c>
      <c r="D94" s="10">
        <f t="shared" si="5"/>
        <v>0</v>
      </c>
      <c r="E94" s="9">
        <v>0</v>
      </c>
      <c r="F94" s="8"/>
    </row>
    <row r="95" spans="1:6" ht="32.25" thickBot="1" x14ac:dyDescent="0.3">
      <c r="A95" s="37"/>
      <c r="B95" s="8" t="s">
        <v>24</v>
      </c>
      <c r="C95" s="10">
        <f t="shared" si="5"/>
        <v>0</v>
      </c>
      <c r="D95" s="10">
        <f t="shared" si="5"/>
        <v>0</v>
      </c>
      <c r="E95" s="9">
        <v>0</v>
      </c>
      <c r="F95" s="8"/>
    </row>
    <row r="96" spans="1:6" ht="32.25" thickBot="1" x14ac:dyDescent="0.3">
      <c r="A96" s="37"/>
      <c r="B96" s="8" t="s">
        <v>25</v>
      </c>
      <c r="C96" s="10">
        <f t="shared" si="5"/>
        <v>0</v>
      </c>
      <c r="D96" s="10">
        <f t="shared" si="5"/>
        <v>0</v>
      </c>
      <c r="E96" s="9">
        <v>0</v>
      </c>
      <c r="F96" s="8"/>
    </row>
    <row r="97" spans="1:6" ht="16.5" thickBot="1" x14ac:dyDescent="0.3">
      <c r="A97" s="6"/>
      <c r="B97" s="12" t="s">
        <v>26</v>
      </c>
      <c r="C97" s="10">
        <f t="shared" si="5"/>
        <v>4129.2</v>
      </c>
      <c r="D97" s="13">
        <f>D93+D94+D95+D96</f>
        <v>4063.45</v>
      </c>
      <c r="E97" s="14">
        <f t="shared" ref="E97:E98" si="6">D97/C97</f>
        <v>0.98407681875423814</v>
      </c>
      <c r="F97" s="8"/>
    </row>
    <row r="98" spans="1:6" ht="32.25" thickBot="1" x14ac:dyDescent="0.3">
      <c r="A98" s="38" t="s">
        <v>66</v>
      </c>
      <c r="B98" s="8" t="s">
        <v>67</v>
      </c>
      <c r="C98" s="10">
        <v>4129.2</v>
      </c>
      <c r="D98" s="10">
        <v>4063.45</v>
      </c>
      <c r="E98" s="9">
        <f t="shared" si="6"/>
        <v>0.98407681875423814</v>
      </c>
      <c r="F98" s="8"/>
    </row>
    <row r="99" spans="1:6" ht="32.25" thickBot="1" x14ac:dyDescent="0.3">
      <c r="A99" s="39"/>
      <c r="B99" s="8" t="s">
        <v>27</v>
      </c>
      <c r="C99" s="10">
        <v>0</v>
      </c>
      <c r="D99" s="10">
        <v>0</v>
      </c>
      <c r="E99" s="9">
        <v>0</v>
      </c>
      <c r="F99" s="8"/>
    </row>
    <row r="100" spans="1:6" ht="41.25" customHeight="1" thickBot="1" x14ac:dyDescent="0.3">
      <c r="A100" s="39"/>
      <c r="B100" s="8" t="s">
        <v>24</v>
      </c>
      <c r="C100" s="10">
        <v>0</v>
      </c>
      <c r="D100" s="10">
        <v>0</v>
      </c>
      <c r="E100" s="9">
        <v>0</v>
      </c>
      <c r="F100" s="8"/>
    </row>
    <row r="101" spans="1:6" ht="32.25" thickBot="1" x14ac:dyDescent="0.3">
      <c r="A101" s="39"/>
      <c r="B101" s="8" t="s">
        <v>25</v>
      </c>
      <c r="C101" s="10">
        <v>0</v>
      </c>
      <c r="D101" s="10">
        <v>0</v>
      </c>
      <c r="E101" s="9">
        <v>0</v>
      </c>
      <c r="F101" s="8"/>
    </row>
    <row r="102" spans="1:6" ht="16.5" thickBot="1" x14ac:dyDescent="0.3">
      <c r="A102" s="40"/>
      <c r="B102" s="8" t="s">
        <v>26</v>
      </c>
      <c r="C102" s="10">
        <f>C98+C99+C100+C101</f>
        <v>4129.2</v>
      </c>
      <c r="D102" s="10">
        <f>D98+D99+D101</f>
        <v>4063.45</v>
      </c>
      <c r="E102" s="9">
        <f t="shared" ref="E102" si="7">D102/C102</f>
        <v>0.98407681875423814</v>
      </c>
      <c r="F102" s="8"/>
    </row>
    <row r="103" spans="1:6" ht="15.75" x14ac:dyDescent="0.25">
      <c r="A103" s="1"/>
      <c r="B103" s="1"/>
      <c r="C103" s="1"/>
      <c r="D103" s="1"/>
      <c r="E103" s="1"/>
      <c r="F103" s="1"/>
    </row>
    <row r="104" spans="1:6" ht="15.75" customHeight="1" x14ac:dyDescent="0.25">
      <c r="A104" s="34" t="s">
        <v>79</v>
      </c>
      <c r="B104" s="34"/>
      <c r="C104" s="34"/>
      <c r="D104" s="34"/>
      <c r="E104" s="34"/>
      <c r="F104" s="34"/>
    </row>
    <row r="105" spans="1:6" ht="38.25" customHeight="1" x14ac:dyDescent="0.25">
      <c r="A105" s="35" t="s">
        <v>80</v>
      </c>
      <c r="B105" s="35"/>
      <c r="C105" s="35"/>
      <c r="D105" s="35"/>
      <c r="E105" s="35"/>
      <c r="F105" s="35"/>
    </row>
    <row r="106" spans="1:6" ht="15.75" x14ac:dyDescent="0.25">
      <c r="A106" s="33" t="s">
        <v>81</v>
      </c>
      <c r="B106" s="1"/>
      <c r="C106" s="1"/>
      <c r="D106" s="1"/>
      <c r="E106" s="1"/>
      <c r="F106" s="1"/>
    </row>
    <row r="107" spans="1:6" ht="15.75" x14ac:dyDescent="0.25">
      <c r="A107" s="33" t="s">
        <v>82</v>
      </c>
      <c r="B107" s="1"/>
      <c r="C107" s="1"/>
      <c r="D107" s="1"/>
      <c r="E107" s="1"/>
      <c r="F107" s="1"/>
    </row>
    <row r="108" spans="1:6" ht="15.75" x14ac:dyDescent="0.25">
      <c r="A108" s="33" t="s">
        <v>83</v>
      </c>
    </row>
    <row r="109" spans="1:6" ht="15.75" x14ac:dyDescent="0.25">
      <c r="A109" s="33" t="s">
        <v>84</v>
      </c>
    </row>
  </sheetData>
  <mergeCells count="28">
    <mergeCell ref="A1:F1"/>
    <mergeCell ref="A9:F9"/>
    <mergeCell ref="A15:F15"/>
    <mergeCell ref="F40:F41"/>
    <mergeCell ref="A7:F7"/>
    <mergeCell ref="A8:F8"/>
    <mergeCell ref="A13:F13"/>
    <mergeCell ref="A88:A92"/>
    <mergeCell ref="A58:A62"/>
    <mergeCell ref="A63:A67"/>
    <mergeCell ref="A68:A72"/>
    <mergeCell ref="A73:A77"/>
    <mergeCell ref="A104:F104"/>
    <mergeCell ref="A105:F105"/>
    <mergeCell ref="A93:A96"/>
    <mergeCell ref="A98:A102"/>
    <mergeCell ref="A2:F2"/>
    <mergeCell ref="A4:F4"/>
    <mergeCell ref="A83:A87"/>
    <mergeCell ref="A53:A57"/>
    <mergeCell ref="A78:A81"/>
    <mergeCell ref="A40:A41"/>
    <mergeCell ref="B40:E40"/>
    <mergeCell ref="A6:F6"/>
    <mergeCell ref="A43:A47"/>
    <mergeCell ref="A48:A51"/>
    <mergeCell ref="A37:F37"/>
    <mergeCell ref="A38:F38"/>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годовой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2022-03-01T08:27:15Z</cp:lastPrinted>
  <dcterms:created xsi:type="dcterms:W3CDTF">2020-04-28T08:55:08Z</dcterms:created>
  <dcterms:modified xsi:type="dcterms:W3CDTF">2022-09-15T11:58:01Z</dcterms:modified>
</cp:coreProperties>
</file>