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000" activeTab="0"/>
  </bookViews>
  <sheets>
    <sheet name="Оценка целей и задач" sheetId="1" r:id="rId1"/>
    <sheet name="достигнутые результаты" sheetId="2" r:id="rId2"/>
    <sheet name="Целевые показатели" sheetId="3" r:id="rId3"/>
    <sheet name="Использование ассигнований_СМР" sheetId="4" r:id="rId4"/>
    <sheet name="Использование ассигнований_ГП" sheetId="5" r:id="rId5"/>
  </sheets>
  <definedNames>
    <definedName name="_xlnm.Print_Area" localSheetId="4">'Использование ассигнований_ГП'!$A$1:$F$45</definedName>
    <definedName name="_xlnm.Print_Area" localSheetId="3">'Использование ассигнований_СМР'!$A$1:$F$45</definedName>
    <definedName name="_xlnm.Print_Area" localSheetId="0">'Оценка целей и задач'!$A$1:$F$19</definedName>
  </definedNames>
  <calcPr fullCalcOnLoad="1"/>
</workbook>
</file>

<file path=xl/sharedStrings.xml><?xml version="1.0" encoding="utf-8"?>
<sst xmlns="http://schemas.openxmlformats.org/spreadsheetml/2006/main" count="233" uniqueCount="140">
  <si>
    <t xml:space="preserve">Подпрограмма 1 «Управление имуществом Суксунского муниципального района» </t>
  </si>
  <si>
    <t>1.1.1.</t>
  </si>
  <si>
    <t>Администрация Суксунского муниципального района</t>
  </si>
  <si>
    <t>1.1.2.</t>
  </si>
  <si>
    <t>1.2.1.</t>
  </si>
  <si>
    <t>1.3.1.</t>
  </si>
  <si>
    <t>2.1.1.</t>
  </si>
  <si>
    <t>2.2.1.</t>
  </si>
  <si>
    <t>2.2.2.</t>
  </si>
  <si>
    <t>Подпрограмма 3 «Управление имуществом Суксунского городского поселения»</t>
  </si>
  <si>
    <t>3.1.1.</t>
  </si>
  <si>
    <t>3.2.1.</t>
  </si>
  <si>
    <t>3.3.1.</t>
  </si>
  <si>
    <t>Подпрограмма 4 «Управление земельными ресурсами Суксунского городского поселения»</t>
  </si>
  <si>
    <t>4.1.1.</t>
  </si>
  <si>
    <t>4.2.1.</t>
  </si>
  <si>
    <t>5.1.1.</t>
  </si>
  <si>
    <t>5.1.2.</t>
  </si>
  <si>
    <t>Основное мероприятие1.1. Эффективный учет муниципального имущества</t>
  </si>
  <si>
    <t>Основное мероприятие 1.2. Эффективное управление муниципальным имуществом</t>
  </si>
  <si>
    <t>Основное мероприятие 1.3. Обеспечение надлежащего использования и содержания муниципального имущества</t>
  </si>
  <si>
    <t>Основное мероприятие 2.1. Эффективное управление земельными ресурсами</t>
  </si>
  <si>
    <t>Основное мероприятие 2.2. Эффективное распоряжение земельными ресурсами</t>
  </si>
  <si>
    <t>Основное мерприятие 3.1. Эффективный учет муниципального имущества</t>
  </si>
  <si>
    <t>Основное мероприятие 3.2. Эффективное управление муниципальным имуществом</t>
  </si>
  <si>
    <t>Основное мероприятие 3.3. Обеспечение надлежащего использования  и содержания муниципального имущества</t>
  </si>
  <si>
    <t>Основное мероприятие 4.1. Эффективное управление земельными ресурсами Суксунского городского поселения</t>
  </si>
  <si>
    <t>Основное мероприятие 4.2. Эффективное распоряжение земельными ресурсами</t>
  </si>
  <si>
    <t>N п/п</t>
  </si>
  <si>
    <t>Контрольная точка</t>
  </si>
  <si>
    <t>Плановое окончание</t>
  </si>
  <si>
    <t>Фактическое окончание</t>
  </si>
  <si>
    <t>Отклонение, дней</t>
  </si>
  <si>
    <t>Достигнутые результаты. Причины неисполнения, нарушения сроков</t>
  </si>
  <si>
    <t>Целевой показатель, ед. измерения</t>
  </si>
  <si>
    <t>Плановое значение</t>
  </si>
  <si>
    <t>Фактическое значение</t>
  </si>
  <si>
    <t>Отклонение, %</t>
  </si>
  <si>
    <t>Причины отклонения от планового значения</t>
  </si>
  <si>
    <t>3. Достигнутые целевые показатели, причины невыполнения показателей</t>
  </si>
  <si>
    <t>2. Достигнутые результаты (исполнение контрольных точек), причины недостижения запланированных результатов, нарушения сроков</t>
  </si>
  <si>
    <t>Наименование муниципальной программы, подпрограммы, основного мероприятия</t>
  </si>
  <si>
    <t>Объемы и источники финансирования</t>
  </si>
  <si>
    <t>Причины неосвоения бюджетных средств</t>
  </si>
  <si>
    <t>Источник финансирования</t>
  </si>
  <si>
    <t>План</t>
  </si>
  <si>
    <t>Факт</t>
  </si>
  <si>
    <t>% исполнения</t>
  </si>
  <si>
    <t>Бюджет муниципального района, тыс. руб.</t>
  </si>
  <si>
    <t>Краевой бюджет, тыс. руб.</t>
  </si>
  <si>
    <t>Федеральный бюджет (тыс. руб.)</t>
  </si>
  <si>
    <t>Внебюджетные источники, тыс. руб.</t>
  </si>
  <si>
    <t>Итого, тыс. руб.</t>
  </si>
  <si>
    <t>Краевой бюджет (тыс. руб.)</t>
  </si>
  <si>
    <t>5. Данные об использовании бюджетных ассигнований и иных средств на выполнение мероприятий</t>
  </si>
  <si>
    <t>1.</t>
  </si>
  <si>
    <t xml:space="preserve">Увеличение неналоговых поступлений в бюджет Суксунского муниципального района, % </t>
  </si>
  <si>
    <t>Сокращение расходов на содержание имущества казны Суксунского городского поселения, %</t>
  </si>
  <si>
    <t xml:space="preserve">Увеличение неналоговых поступлений в бюджет Суксунского городского поселения, % </t>
  </si>
  <si>
    <t>Сокращение расходов на содержание имущества казны Суксунского муниципального района, %</t>
  </si>
  <si>
    <t>Муниципальная программа Суксунского муниципального района «Управление имуществом и земельными ресурсами Суксунского муниципального района»</t>
  </si>
  <si>
    <t>Поступление в бюджет района доходов от использования имущества Суксунского муниципального района, тыс.руб.</t>
  </si>
  <si>
    <t>Доля имущества, находящегося в реестре муниципального имущества Суксунского муниципального района,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Федерации", от имущества, находящегося в реестре муниципального имущества, %</t>
  </si>
  <si>
    <t>Сокращение расходов на содержание имущества казны Суксунского муниципального района, тыс.руб.</t>
  </si>
  <si>
    <t xml:space="preserve">Доля объектов, прошедших государственную регистрацию прав собственности, в составе казны Суксунского муниципального района от общего количества объектов, находящихся в казне района, % </t>
  </si>
  <si>
    <t>2.</t>
  </si>
  <si>
    <t>4.</t>
  </si>
  <si>
    <t>3.</t>
  </si>
  <si>
    <t>Поступление доходов от реализации имущества, тыс.руб.</t>
  </si>
  <si>
    <t>1.2.2.</t>
  </si>
  <si>
    <t>Поступление доходов от сдачи имущества в аренду, тыс. руб.</t>
  </si>
  <si>
    <t>1.2.3.</t>
  </si>
  <si>
    <t>Поступление доходов от хозяйствующих субъектов , тыс.руб.</t>
  </si>
  <si>
    <t>Доля объектов, приведенных в нормативное состояние, от общего количества объектов, требующих приведения в нормативное состояние, %</t>
  </si>
  <si>
    <t>Сокращение расходов на содержание имущества, тыс.руб.</t>
  </si>
  <si>
    <t>Подпрограмма 2 «Управление земельными ресурсами Суксунского муниципального района»</t>
  </si>
  <si>
    <t>Увеличение площади земель вовлеченных в гражданский оборот, %</t>
  </si>
  <si>
    <t>Поступление земельного налога, а так же арендной платы и доходов  от продажи земельных участков в консолидированный бюджет района, тыс. руб.</t>
  </si>
  <si>
    <t>Площадь вовлеченных земельных участков  под жилищное строительство и строительство промышленных предприятий и промышленных парков, га</t>
  </si>
  <si>
    <t>2.2.3.</t>
  </si>
  <si>
    <t>Площадь предоставленных сельскохозяйственным организациям и фермерам земель, изъятых в счет невостребованных долей, га</t>
  </si>
  <si>
    <t>Поступление земельного налога, а так же арендной платы и доходов  от продажи земельных участков в бюджет поселения, тыс. руб.</t>
  </si>
  <si>
    <t>Увеличение площади вовлеченных земельных участков  под жилищное строительство и строительство промышленных предприятий и промышленных парков, га</t>
  </si>
  <si>
    <t>Увеличение площади земельных участков предоставленных многодетным семьям, га</t>
  </si>
  <si>
    <t>Муниципальная программа Суксунского муниципального района
«Управление имуществом и земельными ресурсами Суксунского муниципального района</t>
  </si>
  <si>
    <t>6. Данные об использовании бюджетных ассигнований и иных средств на выполнение мероприятий</t>
  </si>
  <si>
    <t>Бюджет городского поселения, тыс. руб.</t>
  </si>
  <si>
    <t>ГОДОВОЙ ОТЧЕТ</t>
  </si>
  <si>
    <t>Ответственный исполнитель программы</t>
  </si>
  <si>
    <t>1. Оценка достижения целей и задач муниципальной программы.</t>
  </si>
  <si>
    <t>Цель 1. Эффективное управление и распоряжение муниципальной собственностью</t>
  </si>
  <si>
    <t xml:space="preserve">Цель 2. Эффективное распоряжение земельными участками, находящимися в муниципальной собственности </t>
  </si>
  <si>
    <t>Цель 3. Максимальное вовлечение в оборот земельных участков, государственная собственность, на которые не разграничена</t>
  </si>
  <si>
    <t>Цель 4. Обеспечение жилищного строительства земельными участками</t>
  </si>
  <si>
    <t>1. Обеспечение эффективного управления, распоряжения и использования муниципального имущества.</t>
  </si>
  <si>
    <t xml:space="preserve">2. Обеспечение полноты и достоверности данных Реестров муниципальной собственности </t>
  </si>
  <si>
    <t>3. Обеспечение эффективного управления и распоряжения земельными участками, находящимися в муниципальной собственности и земельными участками государственная собственность на которые не разграничена.</t>
  </si>
  <si>
    <t>остаток</t>
  </si>
  <si>
    <t xml:space="preserve">Неосвоение бюджетных средств связано с экономией образовавшейся в результате проведения конкурсных процедур на проведение технической инвентаризации  объектов недвижимого имущества  </t>
  </si>
  <si>
    <t>1.1. Цели программы</t>
  </si>
  <si>
    <t>1.2. Задачи программы</t>
  </si>
  <si>
    <t>В результате проведенного анализа достижения  целевых показателей,  в основном следует отметить их исполнение. Процент исполнения целевых показателей по увеличению поступлений от использования имущества и земельных ресурсов района свидетельствует о достаточно высокой степени эффективности управления и распоряжения ими. По отдельным показателям отмечена некорректная установка показателей.  Требуется соответствующая корректировка.</t>
  </si>
  <si>
    <t xml:space="preserve">Невыполнение планового показателя  связано с тем, что основная часть объектов недвижимости, состоящих в казне, т.е. свободных от прав третьих лиц, находятся в ветхом состоянии и требуются значительные ресурсы на приведение их в нормативное состояние. </t>
  </si>
  <si>
    <t>Невыполнение планового показателя  связано со снижением доходов от перечисления части прибыли  МУП «Центральная районная аптека № 64»</t>
  </si>
  <si>
    <t>Невыполнение показателя связано с отсутствием земельных участков сформированных в период 2012-2013 годов для многодетных семей с видом разрешенного использования ЛПХ или ИЖС.</t>
  </si>
  <si>
    <t>_повышение эффективности управления и распоряжения земельными участками через обеспечение полноты и достоверности данных о заключенных договорах аренды земельных участков и внедрении автоматизированного начисления  арендных платежей, в результате применения в работе с договорами аренды земельных участков программного обеспечения "1С Аренда", а так же активизацию претензионно-исковой работы с должниками по договорам аренды земельных участков (в частности в пользу Комитета имущественных отношений вынесено судебные решения на сумму 474,64253 тыс.руб., из них: два решения суда по Плотникову С.И. направлен исполнительный лист УФССП на общую сумму 433,60191 тыс.руб., решение суда в отношении Слащевой Н.В. на сумму 26,35071 тыс.руб., в отношении Ведрова А.Ю. на сумму 1,35950 тыс.руб., в отношении Кривошлыкова Г.В. на сумму 6,01810 тыс.руб., в отношении Юксеева О.С. на сумму 7,41231 тыс.руб.)</t>
  </si>
  <si>
    <t xml:space="preserve">_в целях обеспечения полноты и достоверности данных Реестров муниципальной собственности, автоматизации процессов по внесению и хранению сведений об объектах муниципальной собственности, постановки объектов  и правообладателей на учет, регистрации изменений сведений об объектах, ведения учета и расчета по обязательствам на объекты, формирования отчетности  об объектах имущества, в 2016 году приобретено программное обеспечение  "1С: Предприятие. Пифагор: Упрвление муниципальным имуществом", которе внедрено в работу в 2017 году (внесены необходимые для работы программного обеспечения сведения) и используется по настоящее время. </t>
  </si>
  <si>
    <t xml:space="preserve"> не выполнение показателя связано с отсутствием аукционов на продажу имущества казны</t>
  </si>
  <si>
    <t>Перевыполнение показателя связано с потапным проведением технической инвентаризации и постановкой на кадастровый учет объектов собственности, состоящих в казне муниципального района, а также продажей имущества, стоящего в казне</t>
  </si>
  <si>
    <t xml:space="preserve">Доля объектов, прошедших государственную регистрацию прав собственности, в составе казны Суксунского городского поселения от общего количества объектов, находящихся в казне поселения, % </t>
  </si>
  <si>
    <t xml:space="preserve">о выполнении муниципальной программы Суксунского муниципального района «Управление имуществом и земельными ресурсами Суксунского муниципального района» за 2019 год
</t>
  </si>
  <si>
    <t xml:space="preserve">Основными промежуточными результатами реализации программы  в 2019 году стали:  </t>
  </si>
  <si>
    <t xml:space="preserve">Программа реализуется в один этап 2019-2021 годы, соотвтетсвенно сроком окончания реализации программы и достижения ожидаемых непосредственных результатов, определенных Приложением 1 к муниципальной программе Суксунского муниципального района «Управление имуществом и земельными ресурсами Суксунского муниципального района», утвержденной постановлением Администрации Суксунского муниципального района от 30.10.2015 № 265,  является 2021 год.
</t>
  </si>
  <si>
    <t>перевыполнение показателя связано с отсутствием работ по ремонту имущества казны</t>
  </si>
  <si>
    <t>невыполнение планового показателя связано проведением ремонта швейного цеха в здании бывшего быткомбината, возмещения школе за уголь по зданию интерната в Сызганке</t>
  </si>
  <si>
    <t>выполнение показателя связано с продажей имущества, не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</t>
  </si>
  <si>
    <t xml:space="preserve">Невыполнение показателя связано с некорректной установкой значения показателя.  Требуется корректировка. А также ведется работа по оформлению права муниципальной собственности на доли с/х назначения в целях дальнейшего предоставления с/х производителям </t>
  </si>
  <si>
    <t xml:space="preserve">переввыполнение показателя связано с потапным проведением технической инвентаризации и постановкой на кадастровый учет объектов собственности, состоящих в кане городского поселения </t>
  </si>
  <si>
    <t xml:space="preserve"> отсутствие проведения аукционов на продажу имущества </t>
  </si>
  <si>
    <t>Превыполнение показателя связано с отсутствием проводимых ремонтов</t>
  </si>
  <si>
    <t>перевыполнение показателя связано с внесением  изменений территориального зонирования и установление соотвествующих видов разрешенного использования в сельских территориях</t>
  </si>
  <si>
    <t xml:space="preserve">Неосвоение бюджетных средств связано с экономией образовавшейся в результате проведения конкурсных процедур на проведение работ  по формированию и постановке на учет в ГКН земельных участков и переходом оплаты муниципальных контрактов на 2020 год </t>
  </si>
  <si>
    <t xml:space="preserve">Освоение средств в полном объеме  по мепроприятию  "2.1.2. Информирование населения посредством СМИ о распоряжении земельными участками" </t>
  </si>
  <si>
    <t>Неосвоение средств связано с экономией по мепроприятию  "1.3.1. Обеспечение содержания и обслуживания нежилого муниципального фонда объектов имущества, входящих в муниципальную казну"  в результате экономии на охрану муниципального имущества</t>
  </si>
  <si>
    <t xml:space="preserve">Средства освоены в полном объеме  </t>
  </si>
  <si>
    <t xml:space="preserve">Неосвоение бюджетных средств связано с экономией образовавшейся в результате проведения конкурсных процедур по технической инвентаризации, охраны объектов муниципального имущества, а также при формировании земельных участков на ГКУ, а также в связи с переносом оплаты по муниципальным контрактам с 2019 года на 2020 год </t>
  </si>
  <si>
    <t>Неосвоение бюджетных средств связано с экономией образовавшейся в результате проведения конкурсных процедур по технической инвентаризации, охраны объектов муниципального имущества</t>
  </si>
  <si>
    <t xml:space="preserve">Экономия возникла в связи с неоформлением в конце года ЭЦП сотрудникам, ЭЦП оформили в начале 2020 года </t>
  </si>
  <si>
    <t>экономия возникла в связи с неоформлением удостоверения сотруднику по МЗК</t>
  </si>
  <si>
    <t>экономия возникла в связи с неоформлением удостоверения сотруднику по МЗК и продлением ЭЦП в конце года</t>
  </si>
  <si>
    <t>Неисполнение связано с тем, что  по мероприятию "3.3.4. Обеспечение содержания и обслуживания жилого муниципального фонда объектов имущества, входящих в муниципальную казну" не был проведен ремонт помещения в общежитии (Халтурина,37) и в связи с экономией по теплу, а также экономия связана с погрешностью расчетов по мероприятию 3.3.3. "Осуществление взносов на капитальный ремонт жилого муниципального фонда, входящего в муниципальную казну" в силу приватизации муниципального имущества</t>
  </si>
  <si>
    <t>исполнение в полном объеме</t>
  </si>
  <si>
    <t>Неосвоение бюджетных средств связано с экономией образовавшейся в результате экономии по оплате за тепло, не проведением ремонта в жилом помещении, не продлении ЭЦП сотрдников и не приобретении удостоверения сотрудника по МЗК</t>
  </si>
  <si>
    <t xml:space="preserve"> перевыполнение планового показателя связано с поднятием рыночной стоимости арендной ставки по итогам проведенной оценки</t>
  </si>
  <si>
    <t>перевыполнение планового показателя  связано с поступлением денежных сумм по уголовным делам</t>
  </si>
  <si>
    <t>перевыполнение планового показателя связано с взысканием задолженности по аренде за предыдущие года</t>
  </si>
  <si>
    <t>Невыполнение показателя связано с задолженностью по арендной плате за землю, а также по земельному налогу</t>
  </si>
  <si>
    <t>перевыполнение планового показателя связано с увеличением арендной ставки и поступлением доходов по в результате уголовных дел</t>
  </si>
  <si>
    <t xml:space="preserve">Невыполнение показателя связано с ограниченным ресурсом земель в границах населенных пунктов, на которых в соовтетсвии с Правилами землепользования и застройки городского поселения возможно осуществлять жилищное строительство. Корректировка документов территориального планирования городского округа в стадии разработки.    </t>
  </si>
  <si>
    <t>Невыполнение показателя связано с ограниченным ресурсом земель в границах населенных пунктов, на которых в соовтетсвии с Правилами землепользования и застройки округа возможно осуществлять жилищное строительство. Принятые ГП поселений в 2019 году позволят провести работу по вовлечению земель под строительство в 2020 году после осуществления перевода категории земельных участков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</si>
</sst>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00"/>
    <numFmt numFmtId="166" formatCode="0.0000000"/>
    <numFmt numFmtId="167" formatCode="0.000000"/>
    <numFmt numFmtId="168" formatCode="0.0000"/>
    <numFmt numFmtId="169" formatCode="0.000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justify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0" fontId="41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2" fontId="42" fillId="0" borderId="17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wrapText="1"/>
    </xf>
    <xf numFmtId="0" fontId="42" fillId="33" borderId="13" xfId="0" applyFont="1" applyFill="1" applyBorder="1" applyAlignment="1">
      <alignment horizontal="center" vertical="center" wrapText="1"/>
    </xf>
    <xf numFmtId="2" fontId="42" fillId="33" borderId="13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wrapText="1"/>
    </xf>
    <xf numFmtId="0" fontId="42" fillId="34" borderId="13" xfId="0" applyFont="1" applyFill="1" applyBorder="1" applyAlignment="1">
      <alignment horizontal="center" vertical="center" wrapText="1"/>
    </xf>
    <xf numFmtId="2" fontId="42" fillId="34" borderId="13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wrapText="1"/>
    </xf>
    <xf numFmtId="0" fontId="42" fillId="35" borderId="13" xfId="0" applyFont="1" applyFill="1" applyBorder="1" applyAlignment="1">
      <alignment horizontal="center" vertical="center" wrapText="1"/>
    </xf>
    <xf numFmtId="2" fontId="42" fillId="35" borderId="13" xfId="0" applyNumberFormat="1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164" fontId="42" fillId="35" borderId="13" xfId="0" applyNumberFormat="1" applyFont="1" applyFill="1" applyBorder="1" applyAlignment="1">
      <alignment horizontal="center" vertical="center" wrapText="1"/>
    </xf>
    <xf numFmtId="164" fontId="42" fillId="34" borderId="13" xfId="0" applyNumberFormat="1" applyFont="1" applyFill="1" applyBorder="1" applyAlignment="1">
      <alignment horizontal="center" vertical="center" wrapText="1"/>
    </xf>
    <xf numFmtId="170" fontId="42" fillId="0" borderId="15" xfId="0" applyNumberFormat="1" applyFont="1" applyFill="1" applyBorder="1" applyAlignment="1">
      <alignment horizontal="center" vertical="center" wrapText="1"/>
    </xf>
    <xf numFmtId="170" fontId="42" fillId="0" borderId="17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vertical="top" wrapText="1"/>
    </xf>
    <xf numFmtId="0" fontId="42" fillId="0" borderId="21" xfId="0" applyFont="1" applyBorder="1" applyAlignment="1">
      <alignment vertical="top" wrapText="1"/>
    </xf>
    <xf numFmtId="0" fontId="42" fillId="0" borderId="22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2" fillId="0" borderId="29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1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1" fillId="0" borderId="30" xfId="0" applyFont="1" applyBorder="1" applyAlignment="1">
      <alignment horizontal="left"/>
    </xf>
    <xf numFmtId="0" fontId="42" fillId="0" borderId="3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33" xfId="0" applyFont="1" applyBorder="1" applyAlignment="1">
      <alignment vertical="top" wrapText="1"/>
    </xf>
    <xf numFmtId="0" fontId="42" fillId="0" borderId="34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34" borderId="33" xfId="0" applyFont="1" applyFill="1" applyBorder="1" applyAlignment="1">
      <alignment vertical="top" wrapText="1"/>
    </xf>
    <xf numFmtId="0" fontId="42" fillId="34" borderId="34" xfId="0" applyFont="1" applyFill="1" applyBorder="1" applyAlignment="1">
      <alignment vertical="top" wrapText="1"/>
    </xf>
    <xf numFmtId="0" fontId="42" fillId="34" borderId="12" xfId="0" applyFont="1" applyFill="1" applyBorder="1" applyAlignment="1">
      <alignment vertical="top" wrapText="1"/>
    </xf>
    <xf numFmtId="0" fontId="41" fillId="0" borderId="0" xfId="0" applyFont="1" applyAlignment="1">
      <alignment horizontal="justify" wrapText="1"/>
    </xf>
    <xf numFmtId="0" fontId="42" fillId="0" borderId="3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33" borderId="33" xfId="0" applyFont="1" applyFill="1" applyBorder="1" applyAlignment="1">
      <alignment vertical="top" wrapText="1"/>
    </xf>
    <xf numFmtId="0" fontId="42" fillId="33" borderId="34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4" borderId="33" xfId="0" applyFont="1" applyFill="1" applyBorder="1" applyAlignment="1">
      <alignment horizontal="center" vertical="center" wrapText="1"/>
    </xf>
    <xf numFmtId="0" fontId="42" fillId="34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35" borderId="33" xfId="0" applyFont="1" applyFill="1" applyBorder="1" applyAlignment="1">
      <alignment vertical="top" wrapText="1"/>
    </xf>
    <xf numFmtId="0" fontId="42" fillId="35" borderId="34" xfId="0" applyFont="1" applyFill="1" applyBorder="1" applyAlignment="1">
      <alignment vertical="top" wrapText="1"/>
    </xf>
    <xf numFmtId="0" fontId="42" fillId="35" borderId="12" xfId="0" applyFont="1" applyFill="1" applyBorder="1" applyAlignment="1">
      <alignment vertical="top" wrapText="1"/>
    </xf>
    <xf numFmtId="0" fontId="42" fillId="35" borderId="33" xfId="0" applyFont="1" applyFill="1" applyBorder="1" applyAlignment="1">
      <alignment horizontal="center" vertical="center" wrapText="1"/>
    </xf>
    <xf numFmtId="0" fontId="42" fillId="35" borderId="3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110" zoomScaleSheetLayoutView="110" zoomScalePageLayoutView="0" workbookViewId="0" topLeftCell="A1">
      <selection activeCell="A3" sqref="A3:F3"/>
    </sheetView>
  </sheetViews>
  <sheetFormatPr defaultColWidth="9.140625" defaultRowHeight="15"/>
  <cols>
    <col min="1" max="1" width="28.00390625" style="0" customWidth="1"/>
    <col min="2" max="2" width="36.8515625" style="0" customWidth="1"/>
  </cols>
  <sheetData>
    <row r="1" ht="15">
      <c r="A1" s="7"/>
    </row>
    <row r="2" spans="1:6" ht="18.75">
      <c r="A2" s="55" t="s">
        <v>87</v>
      </c>
      <c r="B2" s="55"/>
      <c r="C2" s="55"/>
      <c r="D2" s="55"/>
      <c r="E2" s="55"/>
      <c r="F2" s="55"/>
    </row>
    <row r="3" spans="1:6" ht="66" customHeight="1">
      <c r="A3" s="56" t="s">
        <v>110</v>
      </c>
      <c r="B3" s="56"/>
      <c r="C3" s="56"/>
      <c r="D3" s="56"/>
      <c r="E3" s="56"/>
      <c r="F3" s="56"/>
    </row>
    <row r="4" spans="1:6" ht="18.75">
      <c r="A4" s="8"/>
      <c r="B4" s="9"/>
      <c r="C4" s="9"/>
      <c r="D4" s="9"/>
      <c r="E4" s="9"/>
      <c r="F4" s="9"/>
    </row>
    <row r="5" spans="1:6" ht="38.25" customHeight="1">
      <c r="A5" s="10" t="s">
        <v>88</v>
      </c>
      <c r="B5" s="54" t="s">
        <v>2</v>
      </c>
      <c r="C5" s="54"/>
      <c r="D5" s="54"/>
      <c r="E5" s="54"/>
      <c r="F5" s="54"/>
    </row>
    <row r="6" spans="1:6" ht="18.75">
      <c r="A6" s="8"/>
      <c r="B6" s="9"/>
      <c r="C6" s="9"/>
      <c r="D6" s="9"/>
      <c r="E6" s="9"/>
      <c r="F6" s="9"/>
    </row>
    <row r="7" spans="1:6" ht="23.25" customHeight="1">
      <c r="A7" s="53" t="s">
        <v>89</v>
      </c>
      <c r="B7" s="53"/>
      <c r="C7" s="53"/>
      <c r="D7" s="53"/>
      <c r="E7" s="53"/>
      <c r="F7" s="9"/>
    </row>
    <row r="8" ht="15.75" thickBot="1"/>
    <row r="9" spans="1:6" ht="47.25" customHeight="1">
      <c r="A9" s="57" t="s">
        <v>99</v>
      </c>
      <c r="B9" s="52" t="s">
        <v>90</v>
      </c>
      <c r="C9" s="52"/>
      <c r="D9" s="52"/>
      <c r="E9" s="52"/>
      <c r="F9" s="52"/>
    </row>
    <row r="10" spans="1:6" ht="49.5" customHeight="1">
      <c r="A10" s="58"/>
      <c r="B10" s="52" t="s">
        <v>91</v>
      </c>
      <c r="C10" s="52"/>
      <c r="D10" s="52"/>
      <c r="E10" s="52"/>
      <c r="F10" s="52"/>
    </row>
    <row r="11" spans="1:6" ht="45" customHeight="1">
      <c r="A11" s="58"/>
      <c r="B11" s="52" t="s">
        <v>92</v>
      </c>
      <c r="C11" s="52"/>
      <c r="D11" s="52"/>
      <c r="E11" s="52"/>
      <c r="F11" s="52"/>
    </row>
    <row r="12" spans="1:6" ht="48.75" customHeight="1">
      <c r="A12" s="59"/>
      <c r="B12" s="60" t="s">
        <v>93</v>
      </c>
      <c r="C12" s="60"/>
      <c r="D12" s="60"/>
      <c r="E12" s="60"/>
      <c r="F12" s="60"/>
    </row>
    <row r="13" spans="1:6" ht="84" customHeight="1" thickBot="1">
      <c r="A13" s="49" t="s">
        <v>101</v>
      </c>
      <c r="B13" s="50"/>
      <c r="C13" s="50"/>
      <c r="D13" s="50"/>
      <c r="E13" s="50"/>
      <c r="F13" s="51"/>
    </row>
    <row r="14" spans="1:6" ht="34.5" customHeight="1">
      <c r="A14" s="70" t="s">
        <v>100</v>
      </c>
      <c r="B14" s="64" t="s">
        <v>94</v>
      </c>
      <c r="C14" s="65"/>
      <c r="D14" s="65"/>
      <c r="E14" s="65"/>
      <c r="F14" s="66"/>
    </row>
    <row r="15" spans="1:6" ht="30" customHeight="1">
      <c r="A15" s="71"/>
      <c r="B15" s="64" t="s">
        <v>95</v>
      </c>
      <c r="C15" s="65"/>
      <c r="D15" s="65"/>
      <c r="E15" s="65"/>
      <c r="F15" s="66"/>
    </row>
    <row r="16" spans="1:6" ht="71.25" customHeight="1">
      <c r="A16" s="71"/>
      <c r="B16" s="67" t="s">
        <v>96</v>
      </c>
      <c r="C16" s="68"/>
      <c r="D16" s="68"/>
      <c r="E16" s="68"/>
      <c r="F16" s="69"/>
    </row>
    <row r="17" spans="1:6" ht="21.75" customHeight="1">
      <c r="A17" s="61" t="s">
        <v>111</v>
      </c>
      <c r="B17" s="62"/>
      <c r="C17" s="62"/>
      <c r="D17" s="62"/>
      <c r="E17" s="62"/>
      <c r="F17" s="63"/>
    </row>
    <row r="18" spans="1:6" ht="175.5" customHeight="1">
      <c r="A18" s="61" t="s">
        <v>105</v>
      </c>
      <c r="B18" s="62"/>
      <c r="C18" s="62"/>
      <c r="D18" s="62"/>
      <c r="E18" s="62"/>
      <c r="F18" s="63"/>
    </row>
    <row r="19" spans="1:6" ht="140.25" customHeight="1">
      <c r="A19" s="61" t="s">
        <v>106</v>
      </c>
      <c r="B19" s="62"/>
      <c r="C19" s="62"/>
      <c r="D19" s="62"/>
      <c r="E19" s="62"/>
      <c r="F19" s="63"/>
    </row>
    <row r="20" ht="140.25" customHeight="1"/>
    <row r="21" ht="140.25" customHeight="1"/>
  </sheetData>
  <sheetProtection/>
  <mergeCells count="17">
    <mergeCell ref="A19:F19"/>
    <mergeCell ref="B14:F14"/>
    <mergeCell ref="B15:F15"/>
    <mergeCell ref="B16:F16"/>
    <mergeCell ref="A17:F17"/>
    <mergeCell ref="A18:F18"/>
    <mergeCell ref="A14:A16"/>
    <mergeCell ref="A13:F13"/>
    <mergeCell ref="B9:F9"/>
    <mergeCell ref="A7:E7"/>
    <mergeCell ref="B5:F5"/>
    <mergeCell ref="A2:F2"/>
    <mergeCell ref="A3:F3"/>
    <mergeCell ref="A9:A12"/>
    <mergeCell ref="B10:F10"/>
    <mergeCell ref="B11:F11"/>
    <mergeCell ref="B12:F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17.28125" style="0" customWidth="1"/>
    <col min="4" max="4" width="19.421875" style="0" customWidth="1"/>
    <col min="5" max="5" width="22.57421875" style="0" customWidth="1"/>
    <col min="6" max="6" width="18.28125" style="0" customWidth="1"/>
  </cols>
  <sheetData>
    <row r="1" spans="1:6" ht="43.5" customHeight="1" thickBot="1">
      <c r="A1" s="72" t="s">
        <v>40</v>
      </c>
      <c r="B1" s="72"/>
      <c r="C1" s="72"/>
      <c r="D1" s="72"/>
      <c r="E1" s="72"/>
      <c r="F1" s="72"/>
    </row>
    <row r="2" spans="1:6" ht="75.75" thickBot="1">
      <c r="A2" s="1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3" t="s">
        <v>33</v>
      </c>
    </row>
    <row r="3" spans="1:6" ht="15.75" thickBot="1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ht="98.25" customHeight="1" thickBot="1">
      <c r="A4" s="6" t="s">
        <v>55</v>
      </c>
      <c r="B4" s="73" t="s">
        <v>112</v>
      </c>
      <c r="C4" s="74"/>
      <c r="D4" s="74"/>
      <c r="E4" s="74"/>
      <c r="F4" s="75"/>
    </row>
  </sheetData>
  <sheetProtection/>
  <mergeCells count="2">
    <mergeCell ref="A1:F1"/>
    <mergeCell ref="B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70" zoomScaleSheetLayoutView="70" zoomScalePageLayoutView="0" workbookViewId="0" topLeftCell="A1">
      <selection activeCell="F19" sqref="F19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15.8515625" style="0" customWidth="1"/>
    <col min="4" max="4" width="17.8515625" style="0" customWidth="1"/>
    <col min="5" max="5" width="15.140625" style="0" customWidth="1"/>
    <col min="6" max="6" width="56.421875" style="0" customWidth="1"/>
  </cols>
  <sheetData>
    <row r="1" spans="1:6" ht="23.25" customHeight="1" thickBot="1">
      <c r="A1" s="76" t="s">
        <v>39</v>
      </c>
      <c r="B1" s="76"/>
      <c r="C1" s="76"/>
      <c r="D1" s="76"/>
      <c r="E1" s="76"/>
      <c r="F1" s="76"/>
    </row>
    <row r="2" spans="1:6" ht="48" thickBot="1">
      <c r="A2" s="13" t="s">
        <v>28</v>
      </c>
      <c r="B2" s="14" t="s">
        <v>34</v>
      </c>
      <c r="C2" s="14" t="s">
        <v>35</v>
      </c>
      <c r="D2" s="14" t="s">
        <v>36</v>
      </c>
      <c r="E2" s="14" t="s">
        <v>37</v>
      </c>
      <c r="F2" s="14" t="s">
        <v>38</v>
      </c>
    </row>
    <row r="3" spans="1:6" ht="16.5" thickBot="1">
      <c r="A3" s="15">
        <v>1</v>
      </c>
      <c r="B3" s="16">
        <v>2</v>
      </c>
      <c r="C3" s="17">
        <v>3</v>
      </c>
      <c r="D3" s="17">
        <v>4</v>
      </c>
      <c r="E3" s="17">
        <v>5</v>
      </c>
      <c r="F3" s="16">
        <v>6</v>
      </c>
    </row>
    <row r="4" spans="1:6" ht="42.75" customHeight="1" thickBot="1">
      <c r="A4" s="77" t="s">
        <v>60</v>
      </c>
      <c r="B4" s="77"/>
      <c r="C4" s="77"/>
      <c r="D4" s="77"/>
      <c r="E4" s="77"/>
      <c r="F4" s="78"/>
    </row>
    <row r="5" spans="1:6" ht="111" thickBot="1">
      <c r="A5" s="18" t="s">
        <v>55</v>
      </c>
      <c r="B5" s="19" t="s">
        <v>56</v>
      </c>
      <c r="C5" s="19">
        <v>40</v>
      </c>
      <c r="D5" s="35">
        <v>53</v>
      </c>
      <c r="E5" s="20">
        <f>(D5*100/C5)-100</f>
        <v>32.5</v>
      </c>
      <c r="F5" s="19" t="s">
        <v>137</v>
      </c>
    </row>
    <row r="6" spans="1:6" ht="111" thickBot="1">
      <c r="A6" s="19" t="s">
        <v>65</v>
      </c>
      <c r="B6" s="19" t="s">
        <v>59</v>
      </c>
      <c r="C6" s="19">
        <v>35</v>
      </c>
      <c r="D6" s="19">
        <v>175</v>
      </c>
      <c r="E6" s="20">
        <f>(D6*100/C6)-100</f>
        <v>400</v>
      </c>
      <c r="F6" s="19" t="s">
        <v>114</v>
      </c>
    </row>
    <row r="7" spans="1:6" ht="111" thickBot="1">
      <c r="A7" s="19" t="s">
        <v>67</v>
      </c>
      <c r="B7" s="19" t="s">
        <v>58</v>
      </c>
      <c r="C7" s="19">
        <v>100</v>
      </c>
      <c r="D7" s="35">
        <v>57</v>
      </c>
      <c r="E7" s="20">
        <f>(D7*100/C7)-100</f>
        <v>-43</v>
      </c>
      <c r="F7" s="19" t="s">
        <v>107</v>
      </c>
    </row>
    <row r="8" spans="1:6" ht="111" thickBot="1">
      <c r="A8" s="19" t="s">
        <v>66</v>
      </c>
      <c r="B8" s="19" t="s">
        <v>57</v>
      </c>
      <c r="C8" s="19">
        <v>45</v>
      </c>
      <c r="D8" s="19">
        <v>11.2</v>
      </c>
      <c r="E8" s="20">
        <f>(D8*100/C8)-100</f>
        <v>-75.11111111111111</v>
      </c>
      <c r="F8" s="19" t="s">
        <v>113</v>
      </c>
    </row>
    <row r="9" spans="1:6" ht="126.75" thickBot="1">
      <c r="A9" s="19" t="s">
        <v>55</v>
      </c>
      <c r="B9" s="19" t="s">
        <v>61</v>
      </c>
      <c r="C9" s="19">
        <v>1260</v>
      </c>
      <c r="D9" s="35">
        <v>1422.7</v>
      </c>
      <c r="E9" s="20">
        <f>(D9*100/C9)-100</f>
        <v>12.912698412698418</v>
      </c>
      <c r="F9" s="19" t="s">
        <v>133</v>
      </c>
    </row>
    <row r="10" spans="1:6" ht="111" thickBot="1">
      <c r="A10" s="19" t="s">
        <v>65</v>
      </c>
      <c r="B10" s="19" t="s">
        <v>63</v>
      </c>
      <c r="C10" s="19">
        <v>582.5</v>
      </c>
      <c r="D10" s="19">
        <v>1063.33818</v>
      </c>
      <c r="E10" s="20">
        <f>100-(D10*100/C10)</f>
        <v>-82.5473270386266</v>
      </c>
      <c r="F10" s="19" t="s">
        <v>114</v>
      </c>
    </row>
    <row r="11" spans="1:6" ht="409.5" thickBot="1">
      <c r="A11" s="44" t="s">
        <v>1</v>
      </c>
      <c r="B11" s="19" t="s">
        <v>62</v>
      </c>
      <c r="C11" s="19">
        <v>100</v>
      </c>
      <c r="D11" s="40">
        <v>100</v>
      </c>
      <c r="E11" s="20">
        <f>100-(D11*100/C11)</f>
        <v>0</v>
      </c>
      <c r="F11" s="19" t="s">
        <v>115</v>
      </c>
    </row>
    <row r="12" spans="1:6" ht="237" thickBot="1">
      <c r="A12" s="21" t="s">
        <v>3</v>
      </c>
      <c r="B12" s="21" t="s">
        <v>64</v>
      </c>
      <c r="C12" s="21">
        <v>75</v>
      </c>
      <c r="D12" s="42">
        <v>80</v>
      </c>
      <c r="E12" s="47">
        <f>(D12*100/C12)-100</f>
        <v>6.666666666666671</v>
      </c>
      <c r="F12" s="21" t="s">
        <v>108</v>
      </c>
    </row>
    <row r="13" spans="1:6" ht="79.5" thickBot="1">
      <c r="A13" s="22" t="s">
        <v>4</v>
      </c>
      <c r="B13" s="22" t="s">
        <v>68</v>
      </c>
      <c r="C13" s="22">
        <v>200</v>
      </c>
      <c r="D13" s="22">
        <v>308.29</v>
      </c>
      <c r="E13" s="22">
        <f>(D13*100/C13)-100</f>
        <v>54.14500000000001</v>
      </c>
      <c r="F13" s="22" t="s">
        <v>134</v>
      </c>
    </row>
    <row r="14" spans="1:6" ht="63.75" thickBot="1">
      <c r="A14" s="23" t="s">
        <v>69</v>
      </c>
      <c r="B14" s="23" t="s">
        <v>70</v>
      </c>
      <c r="C14" s="23">
        <v>1060</v>
      </c>
      <c r="D14" s="23">
        <v>1422.7</v>
      </c>
      <c r="E14" s="24">
        <f>(D14*100/C14)-100</f>
        <v>34.21698113207546</v>
      </c>
      <c r="F14" s="22" t="s">
        <v>133</v>
      </c>
    </row>
    <row r="15" spans="1:6" ht="102.75" customHeight="1">
      <c r="A15" s="23" t="s">
        <v>71</v>
      </c>
      <c r="B15" s="23" t="s">
        <v>72</v>
      </c>
      <c r="C15" s="23">
        <v>110</v>
      </c>
      <c r="D15" s="23">
        <v>73.5</v>
      </c>
      <c r="E15" s="48">
        <f>D15*100/C15</f>
        <v>66.81818181818181</v>
      </c>
      <c r="F15" s="22" t="s">
        <v>103</v>
      </c>
    </row>
    <row r="16" spans="1:6" ht="173.25">
      <c r="A16" s="23" t="s">
        <v>5</v>
      </c>
      <c r="B16" s="23" t="s">
        <v>73</v>
      </c>
      <c r="C16" s="23">
        <v>78</v>
      </c>
      <c r="D16" s="23">
        <v>62.7</v>
      </c>
      <c r="E16" s="24">
        <f aca="true" t="shared" si="0" ref="E16:E22">(D16*100/C16)-100</f>
        <v>-19.615384615384613</v>
      </c>
      <c r="F16" s="23" t="s">
        <v>102</v>
      </c>
    </row>
    <row r="17" spans="1:6" ht="78.75">
      <c r="A17" s="23" t="s">
        <v>6</v>
      </c>
      <c r="B17" s="23" t="s">
        <v>76</v>
      </c>
      <c r="C17" s="23">
        <v>56.2</v>
      </c>
      <c r="D17" s="23">
        <v>58</v>
      </c>
      <c r="E17" s="24">
        <f t="shared" si="0"/>
        <v>3.20284697508896</v>
      </c>
      <c r="F17" s="23"/>
    </row>
    <row r="18" spans="1:6" ht="173.25">
      <c r="A18" s="23" t="s">
        <v>7</v>
      </c>
      <c r="B18" s="23" t="s">
        <v>77</v>
      </c>
      <c r="C18" s="23">
        <v>12000</v>
      </c>
      <c r="D18" s="23">
        <v>13528.65608</v>
      </c>
      <c r="E18" s="24">
        <f t="shared" si="0"/>
        <v>12.738800666666663</v>
      </c>
      <c r="F18" s="23" t="s">
        <v>135</v>
      </c>
    </row>
    <row r="19" spans="1:6" ht="173.25">
      <c r="A19" s="23" t="s">
        <v>8</v>
      </c>
      <c r="B19" s="23" t="s">
        <v>78</v>
      </c>
      <c r="C19" s="23">
        <v>15</v>
      </c>
      <c r="D19" s="23">
        <v>8.98</v>
      </c>
      <c r="E19" s="24">
        <f t="shared" si="0"/>
        <v>-40.13333333333333</v>
      </c>
      <c r="F19" s="23" t="s">
        <v>139</v>
      </c>
    </row>
    <row r="20" spans="1:6" ht="173.25">
      <c r="A20" s="23" t="s">
        <v>79</v>
      </c>
      <c r="B20" s="23" t="s">
        <v>80</v>
      </c>
      <c r="C20" s="23">
        <v>7300</v>
      </c>
      <c r="D20" s="23">
        <v>4592.19</v>
      </c>
      <c r="E20" s="24">
        <f t="shared" si="0"/>
        <v>-37.093287671232886</v>
      </c>
      <c r="F20" s="23" t="s">
        <v>116</v>
      </c>
    </row>
    <row r="21" spans="1:6" ht="252">
      <c r="A21" s="23" t="s">
        <v>10</v>
      </c>
      <c r="B21" s="23" t="s">
        <v>109</v>
      </c>
      <c r="C21" s="23">
        <v>30</v>
      </c>
      <c r="D21" s="43">
        <v>47</v>
      </c>
      <c r="E21" s="24">
        <f t="shared" si="0"/>
        <v>56.66666666666666</v>
      </c>
      <c r="F21" s="23" t="s">
        <v>117</v>
      </c>
    </row>
    <row r="22" spans="1:6" ht="78.75">
      <c r="A22" s="23" t="s">
        <v>11</v>
      </c>
      <c r="B22" s="23" t="s">
        <v>68</v>
      </c>
      <c r="C22" s="23">
        <v>0</v>
      </c>
      <c r="D22" s="23">
        <v>0</v>
      </c>
      <c r="E22" s="23" t="e">
        <f t="shared" si="0"/>
        <v>#DIV/0!</v>
      </c>
      <c r="F22" s="23" t="s">
        <v>118</v>
      </c>
    </row>
    <row r="23" spans="1:6" ht="78.75">
      <c r="A23" s="23" t="s">
        <v>12</v>
      </c>
      <c r="B23" s="23" t="s">
        <v>74</v>
      </c>
      <c r="C23" s="23">
        <v>623</v>
      </c>
      <c r="D23" s="23">
        <v>70</v>
      </c>
      <c r="E23" s="24">
        <f>100-(D23*100/C23)</f>
        <v>88.76404494382022</v>
      </c>
      <c r="F23" s="23" t="s">
        <v>119</v>
      </c>
    </row>
    <row r="24" spans="1:6" ht="170.25" customHeight="1">
      <c r="A24" s="23" t="s">
        <v>14</v>
      </c>
      <c r="B24" s="23" t="s">
        <v>81</v>
      </c>
      <c r="C24" s="23">
        <v>5500</v>
      </c>
      <c r="D24" s="23">
        <v>5009.56421</v>
      </c>
      <c r="E24" s="24">
        <f>(D24*100/C24)-100</f>
        <v>-8.917014363636369</v>
      </c>
      <c r="F24" s="23" t="s">
        <v>136</v>
      </c>
    </row>
    <row r="25" spans="1:6" ht="78.75">
      <c r="A25" s="23" t="s">
        <v>15</v>
      </c>
      <c r="B25" s="23" t="s">
        <v>76</v>
      </c>
      <c r="C25" s="23">
        <v>62.7</v>
      </c>
      <c r="D25" s="23">
        <v>70</v>
      </c>
      <c r="E25" s="24">
        <f>(D25*100/C25)-100</f>
        <v>11.64274322169058</v>
      </c>
      <c r="F25" s="23" t="s">
        <v>120</v>
      </c>
    </row>
    <row r="26" spans="1:6" ht="189">
      <c r="A26" s="23" t="s">
        <v>16</v>
      </c>
      <c r="B26" s="23" t="s">
        <v>82</v>
      </c>
      <c r="C26" s="23">
        <v>297</v>
      </c>
      <c r="D26" s="23">
        <v>8.98</v>
      </c>
      <c r="E26" s="24">
        <f>(D26*100/C26)-100</f>
        <v>-96.97643097643098</v>
      </c>
      <c r="F26" s="23" t="s">
        <v>138</v>
      </c>
    </row>
    <row r="27" spans="1:6" ht="110.25">
      <c r="A27" s="23" t="s">
        <v>17</v>
      </c>
      <c r="B27" s="23" t="s">
        <v>83</v>
      </c>
      <c r="C27" s="23">
        <v>18.55</v>
      </c>
      <c r="D27" s="23">
        <v>0.35</v>
      </c>
      <c r="E27" s="24">
        <f>(D27*100/C27)-100</f>
        <v>-98.11320754716981</v>
      </c>
      <c r="F27" s="23" t="s">
        <v>104</v>
      </c>
    </row>
  </sheetData>
  <sheetProtection/>
  <mergeCells count="2">
    <mergeCell ref="A1:F1"/>
    <mergeCell ref="A4:F4"/>
  </mergeCells>
  <printOptions/>
  <pageMargins left="0.27" right="0.16" top="0.17" bottom="0.23" header="0.17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B6" sqref="B6:E10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23.421875" style="0" customWidth="1"/>
  </cols>
  <sheetData>
    <row r="1" spans="1:6" ht="40.5" customHeight="1">
      <c r="A1" s="85" t="s">
        <v>54</v>
      </c>
      <c r="B1" s="85"/>
      <c r="C1" s="85"/>
      <c r="D1" s="85"/>
      <c r="E1" s="85"/>
      <c r="F1" s="85"/>
    </row>
    <row r="2" ht="15.75" thickBot="1"/>
    <row r="3" spans="1:7" ht="119.25" customHeight="1" thickBot="1">
      <c r="A3" s="86" t="s">
        <v>41</v>
      </c>
      <c r="B3" s="88" t="s">
        <v>42</v>
      </c>
      <c r="C3" s="77"/>
      <c r="D3" s="77"/>
      <c r="E3" s="78"/>
      <c r="F3" s="86" t="s">
        <v>43</v>
      </c>
      <c r="G3" t="s">
        <v>97</v>
      </c>
    </row>
    <row r="4" spans="1:6" ht="32.25" thickBot="1">
      <c r="A4" s="87"/>
      <c r="B4" s="19" t="s">
        <v>44</v>
      </c>
      <c r="C4" s="19" t="s">
        <v>45</v>
      </c>
      <c r="D4" s="19" t="s">
        <v>46</v>
      </c>
      <c r="E4" s="19" t="s">
        <v>47</v>
      </c>
      <c r="F4" s="87"/>
    </row>
    <row r="5" spans="1:6" ht="16.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7" ht="48" thickBot="1">
      <c r="A6" s="89" t="s">
        <v>84</v>
      </c>
      <c r="B6" s="25" t="s">
        <v>48</v>
      </c>
      <c r="C6" s="26">
        <v>2999.81488</v>
      </c>
      <c r="D6" s="26">
        <v>2681.36737</v>
      </c>
      <c r="E6" s="27">
        <f>D6*100/C6</f>
        <v>89.38442794843392</v>
      </c>
      <c r="F6" s="92" t="s">
        <v>125</v>
      </c>
      <c r="G6">
        <f>C6-D6</f>
        <v>318.44750999999997</v>
      </c>
    </row>
    <row r="7" spans="1:6" ht="32.25" thickBot="1">
      <c r="A7" s="90"/>
      <c r="B7" s="25" t="s">
        <v>49</v>
      </c>
      <c r="C7" s="26">
        <v>0</v>
      </c>
      <c r="D7" s="26"/>
      <c r="E7" s="27"/>
      <c r="F7" s="93"/>
    </row>
    <row r="8" spans="1:6" ht="48" thickBot="1">
      <c r="A8" s="90"/>
      <c r="B8" s="25" t="s">
        <v>50</v>
      </c>
      <c r="C8" s="26">
        <v>0</v>
      </c>
      <c r="D8" s="26"/>
      <c r="E8" s="27"/>
      <c r="F8" s="93"/>
    </row>
    <row r="9" spans="1:6" ht="48" thickBot="1">
      <c r="A9" s="90"/>
      <c r="B9" s="25" t="s">
        <v>51</v>
      </c>
      <c r="C9" s="26">
        <v>0</v>
      </c>
      <c r="D9" s="26"/>
      <c r="E9" s="27"/>
      <c r="F9" s="93"/>
    </row>
    <row r="10" spans="1:6" ht="123" customHeight="1" thickBot="1">
      <c r="A10" s="91"/>
      <c r="B10" s="28" t="s">
        <v>52</v>
      </c>
      <c r="C10" s="26">
        <f>C6+C7+C8+C9</f>
        <v>2999.81488</v>
      </c>
      <c r="D10" s="26">
        <f>D6</f>
        <v>2681.36737</v>
      </c>
      <c r="E10" s="27">
        <f>D10*100/C10</f>
        <v>89.38442794843392</v>
      </c>
      <c r="F10" s="94"/>
    </row>
    <row r="11" spans="1:7" ht="48" thickBot="1">
      <c r="A11" s="82" t="s">
        <v>0</v>
      </c>
      <c r="B11" s="29" t="s">
        <v>48</v>
      </c>
      <c r="C11" s="30">
        <v>1573.993</v>
      </c>
      <c r="D11" s="30">
        <v>1366.32848</v>
      </c>
      <c r="E11" s="31">
        <f>D11*100/C11</f>
        <v>86.80651565794766</v>
      </c>
      <c r="F11" s="95" t="s">
        <v>126</v>
      </c>
      <c r="G11">
        <f>C11-D11</f>
        <v>207.66452000000004</v>
      </c>
    </row>
    <row r="12" spans="1:6" ht="32.25" thickBot="1">
      <c r="A12" s="83"/>
      <c r="B12" s="29" t="s">
        <v>53</v>
      </c>
      <c r="C12" s="30">
        <v>0</v>
      </c>
      <c r="D12" s="30"/>
      <c r="E12" s="30"/>
      <c r="F12" s="96"/>
    </row>
    <row r="13" spans="1:6" ht="48" thickBot="1">
      <c r="A13" s="83"/>
      <c r="B13" s="29" t="s">
        <v>50</v>
      </c>
      <c r="C13" s="30">
        <v>0</v>
      </c>
      <c r="D13" s="30"/>
      <c r="E13" s="30"/>
      <c r="F13" s="96"/>
    </row>
    <row r="14" spans="1:6" ht="48" thickBot="1">
      <c r="A14" s="84"/>
      <c r="B14" s="29" t="s">
        <v>51</v>
      </c>
      <c r="C14" s="30">
        <v>0</v>
      </c>
      <c r="D14" s="30"/>
      <c r="E14" s="30"/>
      <c r="F14" s="96"/>
    </row>
    <row r="15" spans="1:6" ht="16.5" thickBot="1">
      <c r="A15" s="32"/>
      <c r="B15" s="29" t="s">
        <v>52</v>
      </c>
      <c r="C15" s="30">
        <f>C11</f>
        <v>1573.993</v>
      </c>
      <c r="D15" s="30">
        <f>D11</f>
        <v>1366.32848</v>
      </c>
      <c r="E15" s="31">
        <f>E11</f>
        <v>86.80651565794766</v>
      </c>
      <c r="F15" s="97"/>
    </row>
    <row r="16" spans="1:7" ht="48" thickBot="1">
      <c r="A16" s="79" t="s">
        <v>18</v>
      </c>
      <c r="B16" s="33" t="s">
        <v>48</v>
      </c>
      <c r="C16" s="19">
        <v>322.3626</v>
      </c>
      <c r="D16" s="19">
        <v>236.1173</v>
      </c>
      <c r="E16" s="20">
        <f>D16*100/C16</f>
        <v>73.24587281527076</v>
      </c>
      <c r="F16" s="86" t="s">
        <v>98</v>
      </c>
      <c r="G16">
        <f>C16-D16</f>
        <v>86.24529999999999</v>
      </c>
    </row>
    <row r="17" spans="1:6" ht="32.25" thickBot="1">
      <c r="A17" s="80"/>
      <c r="B17" s="33" t="s">
        <v>53</v>
      </c>
      <c r="C17" s="19">
        <v>0</v>
      </c>
      <c r="D17" s="19"/>
      <c r="E17" s="19"/>
      <c r="F17" s="98"/>
    </row>
    <row r="18" spans="1:6" ht="48" thickBot="1">
      <c r="A18" s="80"/>
      <c r="B18" s="33" t="s">
        <v>50</v>
      </c>
      <c r="C18" s="19">
        <v>0</v>
      </c>
      <c r="D18" s="19"/>
      <c r="E18" s="19"/>
      <c r="F18" s="98"/>
    </row>
    <row r="19" spans="1:6" ht="48" thickBot="1">
      <c r="A19" s="80"/>
      <c r="B19" s="33" t="s">
        <v>51</v>
      </c>
      <c r="C19" s="19">
        <v>0</v>
      </c>
      <c r="D19" s="19"/>
      <c r="E19" s="19"/>
      <c r="F19" s="98"/>
    </row>
    <row r="20" spans="1:6" ht="24" customHeight="1" thickBot="1">
      <c r="A20" s="81"/>
      <c r="B20" s="33" t="s">
        <v>52</v>
      </c>
      <c r="C20" s="19">
        <f>C16</f>
        <v>322.3626</v>
      </c>
      <c r="D20" s="19">
        <f>D16</f>
        <v>236.1173</v>
      </c>
      <c r="E20" s="20">
        <f>E16</f>
        <v>73.24587281527076</v>
      </c>
      <c r="F20" s="87"/>
    </row>
    <row r="21" spans="1:7" ht="48" thickBot="1">
      <c r="A21" s="79" t="s">
        <v>19</v>
      </c>
      <c r="B21" s="33" t="s">
        <v>48</v>
      </c>
      <c r="C21" s="19">
        <v>66.873</v>
      </c>
      <c r="D21" s="19">
        <v>66.873</v>
      </c>
      <c r="E21" s="20">
        <f>D21*100/C21</f>
        <v>100</v>
      </c>
      <c r="F21" s="86" t="s">
        <v>124</v>
      </c>
      <c r="G21">
        <f>C21-D21</f>
        <v>0</v>
      </c>
    </row>
    <row r="22" spans="1:6" ht="32.25" thickBot="1">
      <c r="A22" s="80"/>
      <c r="B22" s="33" t="s">
        <v>53</v>
      </c>
      <c r="C22" s="19">
        <v>0</v>
      </c>
      <c r="D22" s="19"/>
      <c r="E22" s="19"/>
      <c r="F22" s="98"/>
    </row>
    <row r="23" spans="1:6" ht="48" thickBot="1">
      <c r="A23" s="80"/>
      <c r="B23" s="33" t="s">
        <v>50</v>
      </c>
      <c r="C23" s="19">
        <v>0</v>
      </c>
      <c r="D23" s="19"/>
      <c r="E23" s="19"/>
      <c r="F23" s="98"/>
    </row>
    <row r="24" spans="1:6" ht="48" thickBot="1">
      <c r="A24" s="80"/>
      <c r="B24" s="33" t="s">
        <v>51</v>
      </c>
      <c r="C24" s="19">
        <v>0</v>
      </c>
      <c r="D24" s="19"/>
      <c r="E24" s="19"/>
      <c r="F24" s="98"/>
    </row>
    <row r="25" spans="1:6" ht="27" customHeight="1" thickBot="1">
      <c r="A25" s="81"/>
      <c r="B25" s="34" t="s">
        <v>52</v>
      </c>
      <c r="C25" s="19">
        <f>C21</f>
        <v>66.873</v>
      </c>
      <c r="D25" s="19">
        <f>D21</f>
        <v>66.873</v>
      </c>
      <c r="E25" s="20">
        <f>E21</f>
        <v>100</v>
      </c>
      <c r="F25" s="87"/>
    </row>
    <row r="26" spans="1:7" ht="48" thickBot="1">
      <c r="A26" s="79" t="s">
        <v>20</v>
      </c>
      <c r="B26" s="33" t="s">
        <v>48</v>
      </c>
      <c r="C26" s="35">
        <v>1184.7574</v>
      </c>
      <c r="D26" s="35">
        <v>1063.33818</v>
      </c>
      <c r="E26" s="20">
        <f>D26*100/C26</f>
        <v>89.7515542000413</v>
      </c>
      <c r="F26" s="86" t="s">
        <v>123</v>
      </c>
      <c r="G26" s="11">
        <f>C26-D26</f>
        <v>121.41922</v>
      </c>
    </row>
    <row r="27" spans="1:6" ht="32.25" thickBot="1">
      <c r="A27" s="80"/>
      <c r="B27" s="33" t="s">
        <v>53</v>
      </c>
      <c r="C27" s="19">
        <v>0</v>
      </c>
      <c r="D27" s="19"/>
      <c r="E27" s="19"/>
      <c r="F27" s="98"/>
    </row>
    <row r="28" spans="1:6" ht="48" thickBot="1">
      <c r="A28" s="80"/>
      <c r="B28" s="33" t="s">
        <v>50</v>
      </c>
      <c r="C28" s="19">
        <v>0</v>
      </c>
      <c r="D28" s="19"/>
      <c r="E28" s="19"/>
      <c r="F28" s="98"/>
    </row>
    <row r="29" spans="1:6" ht="48" thickBot="1">
      <c r="A29" s="80"/>
      <c r="B29" s="33" t="s">
        <v>51</v>
      </c>
      <c r="C29" s="19">
        <v>0</v>
      </c>
      <c r="D29" s="19"/>
      <c r="E29" s="19"/>
      <c r="F29" s="98"/>
    </row>
    <row r="30" spans="1:6" ht="60" customHeight="1" thickBot="1">
      <c r="A30" s="81"/>
      <c r="B30" s="34" t="s">
        <v>52</v>
      </c>
      <c r="C30" s="19">
        <f>C26</f>
        <v>1184.7574</v>
      </c>
      <c r="D30" s="19">
        <f>D26</f>
        <v>1063.33818</v>
      </c>
      <c r="E30" s="20">
        <f>E26</f>
        <v>89.7515542000413</v>
      </c>
      <c r="F30" s="87"/>
    </row>
    <row r="31" spans="1:7" ht="48" thickBot="1">
      <c r="A31" s="82" t="s">
        <v>75</v>
      </c>
      <c r="B31" s="29" t="s">
        <v>48</v>
      </c>
      <c r="C31" s="30">
        <v>1425.82188</v>
      </c>
      <c r="D31" s="30">
        <v>1315.03889</v>
      </c>
      <c r="E31" s="31">
        <f>D31*100/C31</f>
        <v>92.23023636023876</v>
      </c>
      <c r="F31" s="86" t="s">
        <v>121</v>
      </c>
      <c r="G31">
        <f>C31-D31</f>
        <v>110.78298999999993</v>
      </c>
    </row>
    <row r="32" spans="1:6" ht="32.25" thickBot="1">
      <c r="A32" s="83"/>
      <c r="B32" s="29" t="s">
        <v>53</v>
      </c>
      <c r="C32" s="30">
        <v>0</v>
      </c>
      <c r="D32" s="30"/>
      <c r="E32" s="30"/>
      <c r="F32" s="98"/>
    </row>
    <row r="33" spans="1:6" ht="48" thickBot="1">
      <c r="A33" s="83"/>
      <c r="B33" s="29" t="s">
        <v>50</v>
      </c>
      <c r="C33" s="30">
        <v>0</v>
      </c>
      <c r="D33" s="30"/>
      <c r="E33" s="30"/>
      <c r="F33" s="98"/>
    </row>
    <row r="34" spans="1:6" ht="48" thickBot="1">
      <c r="A34" s="83"/>
      <c r="B34" s="29" t="s">
        <v>51</v>
      </c>
      <c r="C34" s="30">
        <v>0</v>
      </c>
      <c r="D34" s="30"/>
      <c r="E34" s="30"/>
      <c r="F34" s="98"/>
    </row>
    <row r="35" spans="1:6" ht="51.75" customHeight="1" thickBot="1">
      <c r="A35" s="84"/>
      <c r="B35" s="29" t="s">
        <v>52</v>
      </c>
      <c r="C35" s="30">
        <f>C31</f>
        <v>1425.82188</v>
      </c>
      <c r="D35" s="30">
        <f>D31</f>
        <v>1315.03889</v>
      </c>
      <c r="E35" s="31">
        <f>E31</f>
        <v>92.23023636023876</v>
      </c>
      <c r="F35" s="87"/>
    </row>
    <row r="36" spans="1:7" ht="48" thickBot="1">
      <c r="A36" s="79" t="s">
        <v>21</v>
      </c>
      <c r="B36" s="33" t="s">
        <v>48</v>
      </c>
      <c r="C36" s="19">
        <v>90</v>
      </c>
      <c r="D36" s="19">
        <v>90</v>
      </c>
      <c r="E36" s="20">
        <f>D36*100/C36</f>
        <v>100</v>
      </c>
      <c r="F36" s="86" t="s">
        <v>122</v>
      </c>
      <c r="G36">
        <f>C36-D36</f>
        <v>0</v>
      </c>
    </row>
    <row r="37" spans="1:6" ht="32.25" thickBot="1">
      <c r="A37" s="80"/>
      <c r="B37" s="33" t="s">
        <v>53</v>
      </c>
      <c r="C37" s="19">
        <v>0</v>
      </c>
      <c r="D37" s="19"/>
      <c r="E37" s="19"/>
      <c r="F37" s="98"/>
    </row>
    <row r="38" spans="1:6" ht="48" thickBot="1">
      <c r="A38" s="80"/>
      <c r="B38" s="33" t="s">
        <v>50</v>
      </c>
      <c r="C38" s="19">
        <v>0</v>
      </c>
      <c r="D38" s="19"/>
      <c r="E38" s="19"/>
      <c r="F38" s="98"/>
    </row>
    <row r="39" spans="1:6" ht="48" thickBot="1">
      <c r="A39" s="80"/>
      <c r="B39" s="33" t="s">
        <v>51</v>
      </c>
      <c r="C39" s="19">
        <v>0</v>
      </c>
      <c r="D39" s="19"/>
      <c r="E39" s="19"/>
      <c r="F39" s="98"/>
    </row>
    <row r="40" spans="1:6" ht="16.5" thickBot="1">
      <c r="A40" s="81"/>
      <c r="B40" s="33" t="s">
        <v>52</v>
      </c>
      <c r="C40" s="19">
        <f>C36</f>
        <v>90</v>
      </c>
      <c r="D40" s="19">
        <f>D36</f>
        <v>90</v>
      </c>
      <c r="E40" s="20">
        <f>E36</f>
        <v>100</v>
      </c>
      <c r="F40" s="87"/>
    </row>
    <row r="41" spans="1:7" ht="48" thickBot="1">
      <c r="A41" s="79" t="s">
        <v>22</v>
      </c>
      <c r="B41" s="33" t="s">
        <v>48</v>
      </c>
      <c r="C41" s="19">
        <v>1335.82188</v>
      </c>
      <c r="D41" s="19">
        <v>1225.03889</v>
      </c>
      <c r="E41" s="20">
        <f>D41*100/C41</f>
        <v>91.70675434661993</v>
      </c>
      <c r="F41" s="86" t="s">
        <v>121</v>
      </c>
      <c r="G41">
        <f>C41-D41</f>
        <v>110.78298999999993</v>
      </c>
    </row>
    <row r="42" spans="1:6" ht="32.25" thickBot="1">
      <c r="A42" s="80"/>
      <c r="B42" s="33" t="s">
        <v>53</v>
      </c>
      <c r="C42" s="19">
        <v>0</v>
      </c>
      <c r="D42" s="19"/>
      <c r="E42" s="19"/>
      <c r="F42" s="98"/>
    </row>
    <row r="43" spans="1:6" ht="48" thickBot="1">
      <c r="A43" s="80"/>
      <c r="B43" s="33" t="s">
        <v>50</v>
      </c>
      <c r="C43" s="19">
        <v>0</v>
      </c>
      <c r="D43" s="19"/>
      <c r="E43" s="19"/>
      <c r="F43" s="98"/>
    </row>
    <row r="44" spans="1:6" ht="48" thickBot="1">
      <c r="A44" s="80"/>
      <c r="B44" s="33" t="s">
        <v>51</v>
      </c>
      <c r="C44" s="19">
        <v>0</v>
      </c>
      <c r="D44" s="19"/>
      <c r="E44" s="19"/>
      <c r="F44" s="98"/>
    </row>
    <row r="45" spans="1:6" ht="86.25" customHeight="1" thickBot="1">
      <c r="A45" s="81"/>
      <c r="B45" s="34" t="s">
        <v>52</v>
      </c>
      <c r="C45" s="19">
        <f>C41</f>
        <v>1335.82188</v>
      </c>
      <c r="D45" s="19">
        <f>D41</f>
        <v>1225.03889</v>
      </c>
      <c r="E45" s="20">
        <f>E41</f>
        <v>91.70675434661993</v>
      </c>
      <c r="F45" s="87"/>
    </row>
  </sheetData>
  <sheetProtection/>
  <mergeCells count="20">
    <mergeCell ref="F11:F15"/>
    <mergeCell ref="F41:F45"/>
    <mergeCell ref="F36:F40"/>
    <mergeCell ref="F26:F30"/>
    <mergeCell ref="F21:F25"/>
    <mergeCell ref="F16:F20"/>
    <mergeCell ref="F31:F35"/>
    <mergeCell ref="A1:F1"/>
    <mergeCell ref="A3:A4"/>
    <mergeCell ref="B3:E3"/>
    <mergeCell ref="F3:F4"/>
    <mergeCell ref="A6:A10"/>
    <mergeCell ref="F6:F10"/>
    <mergeCell ref="A21:A25"/>
    <mergeCell ref="A26:A30"/>
    <mergeCell ref="A31:A35"/>
    <mergeCell ref="A36:A40"/>
    <mergeCell ref="A41:A45"/>
    <mergeCell ref="A11:A14"/>
    <mergeCell ref="A16:A20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24" max="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1">
      <selection activeCell="T12" sqref="T12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32.421875" style="0" customWidth="1"/>
  </cols>
  <sheetData>
    <row r="1" spans="1:6" ht="40.5" customHeight="1">
      <c r="A1" s="99" t="s">
        <v>85</v>
      </c>
      <c r="B1" s="99"/>
      <c r="C1" s="99"/>
      <c r="D1" s="99"/>
      <c r="E1" s="99"/>
      <c r="F1" s="99"/>
    </row>
    <row r="2" ht="15.75" thickBot="1"/>
    <row r="3" spans="1:7" ht="119.25" customHeight="1" thickBot="1">
      <c r="A3" s="86" t="s">
        <v>41</v>
      </c>
      <c r="B3" s="88" t="s">
        <v>42</v>
      </c>
      <c r="C3" s="77"/>
      <c r="D3" s="77"/>
      <c r="E3" s="78"/>
      <c r="F3" s="86" t="s">
        <v>43</v>
      </c>
      <c r="G3" t="s">
        <v>97</v>
      </c>
    </row>
    <row r="4" spans="1:6" ht="32.25" thickBot="1">
      <c r="A4" s="87"/>
      <c r="B4" s="19" t="s">
        <v>44</v>
      </c>
      <c r="C4" s="19" t="s">
        <v>45</v>
      </c>
      <c r="D4" s="19" t="s">
        <v>46</v>
      </c>
      <c r="E4" s="19" t="s">
        <v>47</v>
      </c>
      <c r="F4" s="87"/>
    </row>
    <row r="5" spans="1:6" ht="16.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7" ht="63.75" thickBot="1">
      <c r="A6" s="100" t="s">
        <v>84</v>
      </c>
      <c r="B6" s="36" t="s">
        <v>86</v>
      </c>
      <c r="C6" s="37">
        <v>1298.9046</v>
      </c>
      <c r="D6" s="45">
        <v>1117.03685</v>
      </c>
      <c r="E6" s="38">
        <f>D6*100/C6</f>
        <v>85.99837509236629</v>
      </c>
      <c r="F6" s="103" t="s">
        <v>132</v>
      </c>
      <c r="G6" s="12">
        <f>C6-D6</f>
        <v>181.86775000000011</v>
      </c>
    </row>
    <row r="7" spans="1:6" ht="32.25" thickBot="1">
      <c r="A7" s="101"/>
      <c r="B7" s="36" t="s">
        <v>49</v>
      </c>
      <c r="C7" s="37">
        <v>0</v>
      </c>
      <c r="D7" s="38"/>
      <c r="E7" s="38"/>
      <c r="F7" s="104"/>
    </row>
    <row r="8" spans="1:6" ht="48" thickBot="1">
      <c r="A8" s="101"/>
      <c r="B8" s="36" t="s">
        <v>50</v>
      </c>
      <c r="C8" s="37">
        <v>0</v>
      </c>
      <c r="D8" s="38"/>
      <c r="E8" s="38"/>
      <c r="F8" s="104"/>
    </row>
    <row r="9" spans="1:6" ht="48" thickBot="1">
      <c r="A9" s="101"/>
      <c r="B9" s="36" t="s">
        <v>51</v>
      </c>
      <c r="C9" s="37">
        <v>0</v>
      </c>
      <c r="D9" s="38"/>
      <c r="E9" s="38"/>
      <c r="F9" s="104"/>
    </row>
    <row r="10" spans="1:6" ht="32.25" customHeight="1" thickBot="1">
      <c r="A10" s="102"/>
      <c r="B10" s="39" t="s">
        <v>52</v>
      </c>
      <c r="C10" s="37">
        <f>C6+C7+C8+C9</f>
        <v>1298.9046</v>
      </c>
      <c r="D10" s="37">
        <f>D6+D7+D8+D9</f>
        <v>1117.03685</v>
      </c>
      <c r="E10" s="38">
        <f>D10*100/C10</f>
        <v>85.99837509236629</v>
      </c>
      <c r="F10" s="105"/>
    </row>
    <row r="11" spans="1:7" ht="66" customHeight="1" thickBot="1">
      <c r="A11" s="82" t="s">
        <v>9</v>
      </c>
      <c r="B11" s="29" t="s">
        <v>86</v>
      </c>
      <c r="C11" s="37">
        <v>1062.45</v>
      </c>
      <c r="D11" s="38">
        <v>896.68225</v>
      </c>
      <c r="E11" s="31">
        <f>D11*100/C11</f>
        <v>84.39759518094968</v>
      </c>
      <c r="F11" s="95" t="s">
        <v>130</v>
      </c>
      <c r="G11" s="12">
        <f>C11-D11</f>
        <v>165.7677500000001</v>
      </c>
    </row>
    <row r="12" spans="1:7" ht="32.25" thickBot="1">
      <c r="A12" s="83"/>
      <c r="B12" s="29" t="s">
        <v>53</v>
      </c>
      <c r="C12" s="30">
        <v>0</v>
      </c>
      <c r="D12" s="31"/>
      <c r="E12" s="31"/>
      <c r="F12" s="96"/>
      <c r="G12" s="12"/>
    </row>
    <row r="13" spans="1:7" ht="48" thickBot="1">
      <c r="A13" s="83"/>
      <c r="B13" s="29" t="s">
        <v>50</v>
      </c>
      <c r="C13" s="30">
        <v>0</v>
      </c>
      <c r="D13" s="31"/>
      <c r="E13" s="31"/>
      <c r="F13" s="96"/>
      <c r="G13" s="12"/>
    </row>
    <row r="14" spans="1:7" ht="180" customHeight="1" thickBot="1">
      <c r="A14" s="84"/>
      <c r="B14" s="29" t="s">
        <v>51</v>
      </c>
      <c r="C14" s="30">
        <v>0</v>
      </c>
      <c r="D14" s="31"/>
      <c r="E14" s="31"/>
      <c r="F14" s="106"/>
      <c r="G14" s="12"/>
    </row>
    <row r="15" spans="1:7" ht="16.5" thickBot="1">
      <c r="A15" s="32"/>
      <c r="B15" s="33" t="s">
        <v>52</v>
      </c>
      <c r="C15" s="19">
        <f>C11</f>
        <v>1062.45</v>
      </c>
      <c r="D15" s="20">
        <f>D11</f>
        <v>896.68225</v>
      </c>
      <c r="E15" s="20">
        <f>E11</f>
        <v>84.39759518094968</v>
      </c>
      <c r="F15" s="19"/>
      <c r="G15" s="12">
        <f>C15-D15</f>
        <v>165.7677500000001</v>
      </c>
    </row>
    <row r="16" spans="1:7" ht="63.75" thickBot="1">
      <c r="A16" s="79" t="s">
        <v>23</v>
      </c>
      <c r="B16" s="33" t="s">
        <v>86</v>
      </c>
      <c r="C16" s="19">
        <v>306.6667</v>
      </c>
      <c r="D16" s="20">
        <v>306.66667</v>
      </c>
      <c r="E16" s="20">
        <f>D16*100/C16</f>
        <v>99.99999021739238</v>
      </c>
      <c r="F16" s="86" t="s">
        <v>131</v>
      </c>
      <c r="G16" s="12">
        <f>C16-D16</f>
        <v>2.99999999811007E-05</v>
      </c>
    </row>
    <row r="17" spans="1:6" ht="32.25" thickBot="1">
      <c r="A17" s="80"/>
      <c r="B17" s="33" t="s">
        <v>53</v>
      </c>
      <c r="C17" s="19">
        <v>0</v>
      </c>
      <c r="D17" s="20"/>
      <c r="E17" s="20"/>
      <c r="F17" s="98"/>
    </row>
    <row r="18" spans="1:6" ht="48" thickBot="1">
      <c r="A18" s="80"/>
      <c r="B18" s="33" t="s">
        <v>50</v>
      </c>
      <c r="C18" s="19">
        <v>0</v>
      </c>
      <c r="D18" s="20"/>
      <c r="E18" s="20"/>
      <c r="F18" s="98"/>
    </row>
    <row r="19" spans="1:6" ht="48" thickBot="1">
      <c r="A19" s="80"/>
      <c r="B19" s="33" t="s">
        <v>51</v>
      </c>
      <c r="C19" s="19">
        <v>0</v>
      </c>
      <c r="D19" s="20"/>
      <c r="E19" s="20"/>
      <c r="F19" s="98"/>
    </row>
    <row r="20" spans="1:6" ht="16.5" thickBot="1">
      <c r="A20" s="81"/>
      <c r="B20" s="33" t="s">
        <v>52</v>
      </c>
      <c r="C20" s="19">
        <f>C16</f>
        <v>306.6667</v>
      </c>
      <c r="D20" s="20">
        <f>D16</f>
        <v>306.66667</v>
      </c>
      <c r="E20" s="20">
        <f>E16</f>
        <v>99.99999021739238</v>
      </c>
      <c r="F20" s="87"/>
    </row>
    <row r="21" spans="1:7" ht="63.75" thickBot="1">
      <c r="A21" s="79" t="s">
        <v>24</v>
      </c>
      <c r="B21" s="33" t="s">
        <v>86</v>
      </c>
      <c r="C21" s="19">
        <v>180.5</v>
      </c>
      <c r="D21" s="41">
        <v>180.5</v>
      </c>
      <c r="E21" s="20">
        <f>D21*100/C21</f>
        <v>100</v>
      </c>
      <c r="F21" s="86" t="s">
        <v>131</v>
      </c>
      <c r="G21" s="12">
        <f>C21-D21</f>
        <v>0</v>
      </c>
    </row>
    <row r="22" spans="1:6" ht="32.25" thickBot="1">
      <c r="A22" s="80"/>
      <c r="B22" s="33" t="s">
        <v>53</v>
      </c>
      <c r="C22" s="19">
        <v>0</v>
      </c>
      <c r="D22" s="20"/>
      <c r="E22" s="20"/>
      <c r="F22" s="98"/>
    </row>
    <row r="23" spans="1:6" ht="48" thickBot="1">
      <c r="A23" s="80"/>
      <c r="B23" s="33" t="s">
        <v>50</v>
      </c>
      <c r="C23" s="19">
        <v>0</v>
      </c>
      <c r="D23" s="20"/>
      <c r="E23" s="20"/>
      <c r="F23" s="98"/>
    </row>
    <row r="24" spans="1:6" ht="48" thickBot="1">
      <c r="A24" s="80"/>
      <c r="B24" s="33" t="s">
        <v>51</v>
      </c>
      <c r="C24" s="19">
        <v>0</v>
      </c>
      <c r="D24" s="20"/>
      <c r="E24" s="20"/>
      <c r="F24" s="98"/>
    </row>
    <row r="25" spans="1:6" ht="59.25" customHeight="1" thickBot="1">
      <c r="A25" s="81"/>
      <c r="B25" s="34" t="s">
        <v>52</v>
      </c>
      <c r="C25" s="19">
        <f>C21</f>
        <v>180.5</v>
      </c>
      <c r="D25" s="20">
        <f>D21</f>
        <v>180.5</v>
      </c>
      <c r="E25" s="20">
        <f>E21</f>
        <v>100</v>
      </c>
      <c r="F25" s="87"/>
    </row>
    <row r="26" spans="1:7" ht="63.75" thickBot="1">
      <c r="A26" s="79" t="s">
        <v>25</v>
      </c>
      <c r="B26" s="33" t="s">
        <v>86</v>
      </c>
      <c r="C26" s="41">
        <v>575.2833</v>
      </c>
      <c r="D26" s="41">
        <v>409.51558</v>
      </c>
      <c r="E26" s="20">
        <f>D26*100/C26</f>
        <v>71.18502831561423</v>
      </c>
      <c r="F26" s="86" t="s">
        <v>130</v>
      </c>
      <c r="G26" s="12">
        <f>C26-D26</f>
        <v>165.76772000000005</v>
      </c>
    </row>
    <row r="27" spans="1:6" ht="32.25" thickBot="1">
      <c r="A27" s="80"/>
      <c r="B27" s="33" t="s">
        <v>53</v>
      </c>
      <c r="C27" s="19">
        <v>0</v>
      </c>
      <c r="D27" s="20"/>
      <c r="E27" s="20"/>
      <c r="F27" s="98"/>
    </row>
    <row r="28" spans="1:6" ht="48" thickBot="1">
      <c r="A28" s="80"/>
      <c r="B28" s="33" t="s">
        <v>50</v>
      </c>
      <c r="C28" s="19">
        <v>0</v>
      </c>
      <c r="D28" s="20"/>
      <c r="E28" s="20"/>
      <c r="F28" s="98"/>
    </row>
    <row r="29" spans="1:6" ht="48" thickBot="1">
      <c r="A29" s="80"/>
      <c r="B29" s="33" t="s">
        <v>51</v>
      </c>
      <c r="C29" s="19">
        <v>0</v>
      </c>
      <c r="D29" s="20"/>
      <c r="E29" s="20"/>
      <c r="F29" s="98"/>
    </row>
    <row r="30" spans="1:6" ht="167.25" customHeight="1" thickBot="1">
      <c r="A30" s="81"/>
      <c r="B30" s="34" t="s">
        <v>52</v>
      </c>
      <c r="C30" s="41">
        <f>C26</f>
        <v>575.2833</v>
      </c>
      <c r="D30" s="41">
        <f>D26</f>
        <v>409.51558</v>
      </c>
      <c r="E30" s="20">
        <f>E26</f>
        <v>71.18502831561423</v>
      </c>
      <c r="F30" s="87"/>
    </row>
    <row r="31" spans="1:7" ht="63.75" thickBot="1">
      <c r="A31" s="82" t="s">
        <v>13</v>
      </c>
      <c r="B31" s="29" t="s">
        <v>86</v>
      </c>
      <c r="C31" s="46">
        <v>236.4546</v>
      </c>
      <c r="D31" s="46">
        <v>220.3546</v>
      </c>
      <c r="E31" s="31">
        <f>D31*100/C31</f>
        <v>93.19108192439478</v>
      </c>
      <c r="F31" s="95" t="s">
        <v>129</v>
      </c>
      <c r="G31" s="12">
        <f>C31-D31</f>
        <v>16.099999999999994</v>
      </c>
    </row>
    <row r="32" spans="1:7" ht="32.25" thickBot="1">
      <c r="A32" s="83"/>
      <c r="B32" s="29" t="s">
        <v>53</v>
      </c>
      <c r="C32" s="30">
        <v>0</v>
      </c>
      <c r="D32" s="31"/>
      <c r="E32" s="31"/>
      <c r="F32" s="96"/>
      <c r="G32" s="12"/>
    </row>
    <row r="33" spans="1:7" ht="48" thickBot="1">
      <c r="A33" s="83"/>
      <c r="B33" s="29" t="s">
        <v>50</v>
      </c>
      <c r="C33" s="30">
        <v>0</v>
      </c>
      <c r="D33" s="31"/>
      <c r="E33" s="31"/>
      <c r="F33" s="96"/>
      <c r="G33" s="12"/>
    </row>
    <row r="34" spans="1:7" ht="48" thickBot="1">
      <c r="A34" s="83"/>
      <c r="B34" s="29" t="s">
        <v>51</v>
      </c>
      <c r="C34" s="30">
        <v>0</v>
      </c>
      <c r="D34" s="31"/>
      <c r="E34" s="31"/>
      <c r="F34" s="96"/>
      <c r="G34" s="12"/>
    </row>
    <row r="35" spans="1:7" ht="16.5" thickBot="1">
      <c r="A35" s="84"/>
      <c r="B35" s="29" t="s">
        <v>52</v>
      </c>
      <c r="C35" s="46">
        <f>C31</f>
        <v>236.4546</v>
      </c>
      <c r="D35" s="46">
        <f>D31</f>
        <v>220.3546</v>
      </c>
      <c r="E35" s="31">
        <f>E31</f>
        <v>93.19108192439478</v>
      </c>
      <c r="F35" s="106"/>
      <c r="G35" s="12"/>
    </row>
    <row r="36" spans="1:7" ht="63.75" thickBot="1">
      <c r="A36" s="79" t="s">
        <v>26</v>
      </c>
      <c r="B36" s="33" t="s">
        <v>86</v>
      </c>
      <c r="C36" s="19">
        <v>55.7</v>
      </c>
      <c r="D36" s="20">
        <v>55.6</v>
      </c>
      <c r="E36" s="20">
        <f>D36*100/C36</f>
        <v>99.82046678635547</v>
      </c>
      <c r="F36" s="86" t="s">
        <v>128</v>
      </c>
      <c r="G36" s="12">
        <f>C36-D36</f>
        <v>0.10000000000000142</v>
      </c>
    </row>
    <row r="37" spans="1:6" ht="32.25" thickBot="1">
      <c r="A37" s="80"/>
      <c r="B37" s="33" t="s">
        <v>53</v>
      </c>
      <c r="C37" s="19">
        <v>0</v>
      </c>
      <c r="D37" s="20"/>
      <c r="E37" s="20"/>
      <c r="F37" s="98"/>
    </row>
    <row r="38" spans="1:6" ht="48" thickBot="1">
      <c r="A38" s="80"/>
      <c r="B38" s="33" t="s">
        <v>50</v>
      </c>
      <c r="C38" s="19">
        <v>0</v>
      </c>
      <c r="D38" s="20"/>
      <c r="E38" s="20"/>
      <c r="F38" s="98"/>
    </row>
    <row r="39" spans="1:6" ht="48" thickBot="1">
      <c r="A39" s="80"/>
      <c r="B39" s="33" t="s">
        <v>51</v>
      </c>
      <c r="C39" s="19">
        <v>0</v>
      </c>
      <c r="D39" s="20"/>
      <c r="E39" s="20"/>
      <c r="F39" s="98"/>
    </row>
    <row r="40" spans="1:6" ht="16.5" thickBot="1">
      <c r="A40" s="81"/>
      <c r="B40" s="33" t="s">
        <v>52</v>
      </c>
      <c r="C40" s="19">
        <f>C36</f>
        <v>55.7</v>
      </c>
      <c r="D40" s="20">
        <f>D36</f>
        <v>55.6</v>
      </c>
      <c r="E40" s="20">
        <f>E36</f>
        <v>99.82046678635547</v>
      </c>
      <c r="F40" s="87"/>
    </row>
    <row r="41" spans="1:7" ht="63.75" thickBot="1">
      <c r="A41" s="79" t="s">
        <v>27</v>
      </c>
      <c r="B41" s="33" t="s">
        <v>86</v>
      </c>
      <c r="C41" s="41">
        <v>180.7546</v>
      </c>
      <c r="D41" s="41">
        <v>164.7546</v>
      </c>
      <c r="E41" s="20">
        <f>D41*100/C41</f>
        <v>91.14821974101905</v>
      </c>
      <c r="F41" s="86" t="s">
        <v>127</v>
      </c>
      <c r="G41" s="12">
        <f>C41-D41</f>
        <v>16</v>
      </c>
    </row>
    <row r="42" spans="1:6" ht="32.25" thickBot="1">
      <c r="A42" s="80"/>
      <c r="B42" s="33" t="s">
        <v>53</v>
      </c>
      <c r="C42" s="19">
        <v>0</v>
      </c>
      <c r="D42" s="20"/>
      <c r="E42" s="20"/>
      <c r="F42" s="98"/>
    </row>
    <row r="43" spans="1:6" ht="48" thickBot="1">
      <c r="A43" s="80"/>
      <c r="B43" s="33" t="s">
        <v>50</v>
      </c>
      <c r="C43" s="19">
        <v>0</v>
      </c>
      <c r="D43" s="20"/>
      <c r="E43" s="20"/>
      <c r="F43" s="98"/>
    </row>
    <row r="44" spans="1:6" ht="48" thickBot="1">
      <c r="A44" s="80"/>
      <c r="B44" s="33" t="s">
        <v>51</v>
      </c>
      <c r="C44" s="19">
        <v>0</v>
      </c>
      <c r="D44" s="20"/>
      <c r="E44" s="20"/>
      <c r="F44" s="98"/>
    </row>
    <row r="45" spans="1:6" ht="37.5" customHeight="1" thickBot="1">
      <c r="A45" s="81"/>
      <c r="B45" s="19" t="s">
        <v>52</v>
      </c>
      <c r="C45" s="41">
        <f>C41</f>
        <v>180.7546</v>
      </c>
      <c r="D45" s="41">
        <f>D41</f>
        <v>164.7546</v>
      </c>
      <c r="E45" s="20">
        <f>E41</f>
        <v>91.14821974101905</v>
      </c>
      <c r="F45" s="87"/>
    </row>
  </sheetData>
  <sheetProtection/>
  <mergeCells count="20">
    <mergeCell ref="F16:F20"/>
    <mergeCell ref="F41:F45"/>
    <mergeCell ref="F36:F40"/>
    <mergeCell ref="F26:F30"/>
    <mergeCell ref="F21:F25"/>
    <mergeCell ref="F31:F35"/>
    <mergeCell ref="A11:A14"/>
    <mergeCell ref="A1:F1"/>
    <mergeCell ref="A3:A4"/>
    <mergeCell ref="B3:E3"/>
    <mergeCell ref="F3:F4"/>
    <mergeCell ref="A6:A10"/>
    <mergeCell ref="F6:F10"/>
    <mergeCell ref="F11:F14"/>
    <mergeCell ref="A41:A45"/>
    <mergeCell ref="A16:A20"/>
    <mergeCell ref="A21:A25"/>
    <mergeCell ref="A26:A30"/>
    <mergeCell ref="A31:A35"/>
    <mergeCell ref="A36:A40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2020-09-28T11:24:41Z</dcterms:modified>
  <cp:category/>
  <cp:version/>
  <cp:contentType/>
  <cp:contentStatus/>
</cp:coreProperties>
</file>