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75" windowWidth="16815" windowHeight="9150" activeTab="5"/>
  </bookViews>
  <sheets>
    <sheet name="прил.3" sheetId="1" r:id="rId1"/>
    <sheet name="Прил.4" sheetId="3" r:id="rId2"/>
    <sheet name="прил. 5" sheetId="4" r:id="rId3"/>
    <sheet name="прил. 6" sheetId="5" r:id="rId4"/>
    <sheet name="прил. 7" sheetId="6" r:id="rId5"/>
    <sheet name="Лист1" sheetId="7" r:id="rId6"/>
  </sheets>
  <calcPr calcId="125725"/>
</workbook>
</file>

<file path=xl/calcChain.xml><?xml version="1.0" encoding="utf-8"?>
<calcChain xmlns="http://schemas.openxmlformats.org/spreadsheetml/2006/main">
  <c r="H37" i="6"/>
  <c r="G37"/>
  <c r="F37"/>
  <c r="H23"/>
  <c r="G23"/>
  <c r="H9" i="4"/>
  <c r="G9"/>
  <c r="H10"/>
  <c r="H8" s="1"/>
  <c r="G8"/>
  <c r="H12" i="7"/>
  <c r="F8" i="3"/>
  <c r="H24" i="1"/>
  <c r="H23" s="1"/>
  <c r="G24"/>
  <c r="G23" s="1"/>
  <c r="G9" s="1"/>
  <c r="H10"/>
  <c r="G10"/>
  <c r="F10"/>
  <c r="H37"/>
  <c r="G37"/>
  <c r="F37"/>
  <c r="H42"/>
  <c r="G42"/>
  <c r="F42"/>
  <c r="E8" i="7"/>
  <c r="F8"/>
  <c r="G8"/>
  <c r="G47" i="6"/>
  <c r="F24"/>
  <c r="F23" s="1"/>
  <c r="F10"/>
  <c r="F9" i="5"/>
  <c r="F8"/>
  <c r="F10"/>
  <c r="F11" i="4"/>
  <c r="F10" s="1"/>
  <c r="F9" s="1"/>
  <c r="F11" i="5"/>
  <c r="H10"/>
  <c r="G10"/>
  <c r="F7" i="3"/>
  <c r="F9"/>
  <c r="F20"/>
  <c r="F12"/>
  <c r="F13"/>
  <c r="F24" i="1"/>
  <c r="F23" s="1"/>
  <c r="F31"/>
  <c r="H10" i="7"/>
  <c r="H11"/>
  <c r="H9"/>
  <c r="H47" i="6"/>
  <c r="H46" s="1"/>
  <c r="H45" s="1"/>
  <c r="G46"/>
  <c r="G45" s="1"/>
  <c r="F46"/>
  <c r="F45" s="1"/>
  <c r="H42"/>
  <c r="G42"/>
  <c r="F42"/>
  <c r="H34"/>
  <c r="G34"/>
  <c r="F34"/>
  <c r="F31"/>
  <c r="H10"/>
  <c r="H9" s="1"/>
  <c r="G10"/>
  <c r="G9" s="1"/>
  <c r="H9" i="5"/>
  <c r="G9"/>
  <c r="H7" i="3"/>
  <c r="H22"/>
  <c r="H23"/>
  <c r="G23"/>
  <c r="G22"/>
  <c r="F22"/>
  <c r="F23"/>
  <c r="H12"/>
  <c r="G12"/>
  <c r="H9"/>
  <c r="H8" s="1"/>
  <c r="G9"/>
  <c r="G8" s="1"/>
  <c r="G7" s="1"/>
  <c r="H8" i="5"/>
  <c r="G8"/>
  <c r="F33" i="6" l="1"/>
  <c r="F9"/>
  <c r="F9" i="1"/>
  <c r="H33"/>
  <c r="F33"/>
  <c r="F8" s="1"/>
  <c r="H8" i="7"/>
  <c r="G33" i="6"/>
  <c r="G8" s="1"/>
  <c r="H33"/>
  <c r="H8" s="1"/>
  <c r="F8" i="4"/>
  <c r="F46" i="1"/>
  <c r="F45" s="1"/>
  <c r="H47"/>
  <c r="H46" s="1"/>
  <c r="H45" s="1"/>
  <c r="G47"/>
  <c r="G46" s="1"/>
  <c r="G45" s="1"/>
  <c r="H34"/>
  <c r="G34"/>
  <c r="G33" s="1"/>
  <c r="G8" s="1"/>
  <c r="F34"/>
  <c r="H9"/>
  <c r="F8" i="6" l="1"/>
  <c r="H8" i="1"/>
</calcChain>
</file>

<file path=xl/sharedStrings.xml><?xml version="1.0" encoding="utf-8"?>
<sst xmlns="http://schemas.openxmlformats.org/spreadsheetml/2006/main" count="552" uniqueCount="123">
  <si>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</si>
  <si>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соисполнители, участники (ГРБС)</t>
  </si>
  <si>
    <t>Код бюджетной классификации</t>
  </si>
  <si>
    <t>Расходы, тыс. руб.</t>
  </si>
  <si>
    <t>ГРБС</t>
  </si>
  <si>
    <t>РзПр</t>
  </si>
  <si>
    <t>ЦСР</t>
  </si>
  <si>
    <t xml:space="preserve">Муниципальная программа «Благоустройство территории и обустройство объектов общественной инфраструктуры </t>
  </si>
  <si>
    <t xml:space="preserve">    ВСЕГО</t>
  </si>
  <si>
    <t>12 0 00 00000</t>
  </si>
  <si>
    <t>Подпрограмма 1 «Благоустройство территории»</t>
  </si>
  <si>
    <t>12 1 00 00000</t>
  </si>
  <si>
    <t>Основное мероприятие 1 «Благоустройство территории»</t>
  </si>
  <si>
    <t>0503</t>
  </si>
  <si>
    <t>12 1 01 00000</t>
  </si>
  <si>
    <t>Мероприятие 1 «Уличное освещение, в том числе текущее обслуживание и текущий ремонт наружных сетей уличного освещения»</t>
  </si>
  <si>
    <t>МУ «Управление благоустройством»</t>
  </si>
  <si>
    <t>12 1 01 2Б010</t>
  </si>
  <si>
    <t>Мероприятие 2 "Озеленение территории городского округа»</t>
  </si>
  <si>
    <t>610</t>
  </si>
  <si>
    <t>12 1 01 2Б020</t>
  </si>
  <si>
    <t>Мероприятие 3 «Свод сухих и аварийных деревьев»</t>
  </si>
  <si>
    <t>12 1 01 2Б030</t>
  </si>
  <si>
    <t>Мероприятие 4 "Организация работ по борьбе с борщевиком»</t>
  </si>
  <si>
    <t>Администрация Суксунского городского округа</t>
  </si>
  <si>
    <t>12 1 01 2Б040</t>
  </si>
  <si>
    <t>Мероприятие 5 «Ремонт памятников»</t>
  </si>
  <si>
    <t>12 1 01 2Б050</t>
  </si>
  <si>
    <t>Мероприятие 6 «Ликвидация несанкционированных свалок, разработка проектов рекультивации нарушенных земель»</t>
  </si>
  <si>
    <t xml:space="preserve">610 </t>
  </si>
  <si>
    <t>12 1 01 2Б060</t>
  </si>
  <si>
    <t xml:space="preserve">Мероприятие 7 «Содержание мест (площадок) накопления ТКО» </t>
  </si>
  <si>
    <t>12 1 01 2Б070</t>
  </si>
  <si>
    <t>Мероприятие 8 «Организация ритуальных услуг и содержание мест захоронения»</t>
  </si>
  <si>
    <t>12 1 01 2Б080</t>
  </si>
  <si>
    <t>12 1 01 2Б110</t>
  </si>
  <si>
    <t>Мероприятие 13 «Прочие расходы по благоустройству»</t>
  </si>
  <si>
    <t>12 1 01 2Б120</t>
  </si>
  <si>
    <t>Основное мероприятие 2 «Участие в реализации мероприятий, направленных на комплексное развитие сельских территорий»</t>
  </si>
  <si>
    <t>12 1 02 00000</t>
  </si>
  <si>
    <t>Мероприятие  1 «Участие в реализации мероприятий, направленных на комплексное развитие сельских территорий»</t>
  </si>
  <si>
    <t xml:space="preserve">Обустройство площадок накопления твердых коммунальных отходов </t>
  </si>
  <si>
    <t>Подпрограмма 2 «Комплексное обустройство объектов общественной инфраструктуры Суксунского городского округа»</t>
  </si>
  <si>
    <t>всего</t>
  </si>
  <si>
    <t>12 2 00 00000</t>
  </si>
  <si>
    <t>Основное мероприятие 1 «Повышение эксплуатационной надежности гидротехнических сооружений»</t>
  </si>
  <si>
    <t>12 2 01 00000</t>
  </si>
  <si>
    <t>0505</t>
  </si>
  <si>
    <t>12 2 01 2Б140</t>
  </si>
  <si>
    <t>Мероприятие 2 "Содержание и ремонт подвесных мостов на территории округа»</t>
  </si>
  <si>
    <t>Основное мероприятие 2 «Обеспечение функционирования объектов ЖКХ и транспортной инфраструктуры»</t>
  </si>
  <si>
    <t>12 2 02 00000</t>
  </si>
  <si>
    <t>0408</t>
  </si>
  <si>
    <t>0502</t>
  </si>
  <si>
    <t>12 2 02 2Б170</t>
  </si>
  <si>
    <t>Основное мероприятие 3 «Переселение из ветхого аварийного жилья на территории Суксунского городского округа»</t>
  </si>
  <si>
    <t>12 2 03 00000</t>
  </si>
  <si>
    <t>Управление капитального строительства</t>
  </si>
  <si>
    <t>630</t>
  </si>
  <si>
    <t>0501</t>
  </si>
  <si>
    <t>12 2 03 SЖ160</t>
  </si>
  <si>
    <t>0113</t>
  </si>
  <si>
    <t>Подпрограмма 3 Обеспечение реализации муниципальной программы»</t>
  </si>
  <si>
    <t>12 3 00 00000</t>
  </si>
  <si>
    <t>12 3 01 00000</t>
  </si>
  <si>
    <t>12 3 01 00110</t>
  </si>
  <si>
    <t>в том числе:</t>
  </si>
  <si>
    <t xml:space="preserve">Мероприятие 1 Приобретение и (или) строительство объектов жилищного фонда в рамках мероприятий по переселению граждан из аварийного жилищного фонда </t>
  </si>
  <si>
    <t>Мероприятие 2 Реализация преимущественного права на получение выкупной стоимости жилого помещения при переселении граждан из аварийного жилого фонда, в том числе проведение независимой оценки рыночной стоимости имущества, подлежащего выкупу для муниципальных нужд</t>
  </si>
  <si>
    <t>Мероприятие 1 «Мероприятия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утилизации»</t>
  </si>
  <si>
    <t>Мероприятие 1 «Содержание гидротехнических сооружений»</t>
  </si>
  <si>
    <t>Основное мероприятие 1 «Обеспечение эффективной деятельности учреждений в сфере благоустройства и инфраструктуры ЖКХ»</t>
  </si>
  <si>
    <t>Мероприятие 1 "Обеспечение деятельности (оказание услуг, выполнение работ) муниципальных учреждений (организаций)»</t>
  </si>
  <si>
    <t>Мероприятие 9 «Обработка парков и кладбищ от клещей»</t>
  </si>
  <si>
    <t>Мероприятие 10 «Мероприятия по отлову безнадзорных животных, их транспортировке, учету и регистрации, содержанию, лечению, кастрации (стерилизации), эвтоназии, утилизации»</t>
  </si>
  <si>
    <t>Основное мероприятие 3 «Участие в реализации мероприятий, направленных на развитие преобразованных муниципальных образований»</t>
  </si>
  <si>
    <t>0502 0503</t>
  </si>
  <si>
    <t>Мероприятие 14 «Ремонт наружных сетей уличного освещения»</t>
  </si>
  <si>
    <t>1210300000</t>
  </si>
  <si>
    <t>12101SP180</t>
  </si>
  <si>
    <t>Мероприятие 1  «Участие в реализации мероприятий, направленных на развитие преобразованных муниципальных образований»</t>
  </si>
  <si>
    <t>12 2 01 2Б130</t>
  </si>
  <si>
    <t>12 1 02  L5760</t>
  </si>
  <si>
    <t xml:space="preserve">630 </t>
  </si>
  <si>
    <t>Обустройство спортивной площадки в с. Ключи</t>
  </si>
  <si>
    <t>Обустройство детской игровой пощадки п. Суксун "Верхнй парк"</t>
  </si>
  <si>
    <t>Обусройство детской игровой площадки п. Суксун ул. Мичурина</t>
  </si>
  <si>
    <t>Обустройство спортивной площадки в д. Поедуги ул. Ф.В. Рогожникова</t>
  </si>
  <si>
    <t>0405</t>
  </si>
  <si>
    <t>12012У090</t>
  </si>
  <si>
    <t>Мероприятие 2 «Ремонт наружных сетей уличного освещения»</t>
  </si>
  <si>
    <t>121012У090</t>
  </si>
  <si>
    <t>Мероприятие 1 «Участие в реализации мероприятий, направленных на развитие преобразованных муниципальных образований»</t>
  </si>
  <si>
    <t>12103SP180</t>
  </si>
  <si>
    <t>12 2 02 2Б150</t>
  </si>
  <si>
    <t>Мероприятие 1 «Возмещение недополученных доходов и (или) финансового обеспечения (возмещения) затрат в связи с  предоставлением услуг»</t>
  </si>
  <si>
    <t>Мероприятие 2 «Возмещение расходов на обслуживание водопроводных сетей»</t>
  </si>
  <si>
    <t>Всего, в том числе:</t>
  </si>
  <si>
    <t>Бюджет Суксунского городского округа</t>
  </si>
  <si>
    <t>Краевой бюджет</t>
  </si>
  <si>
    <t>Федеральный бюджет</t>
  </si>
  <si>
    <t>Внебюджетные источники</t>
  </si>
  <si>
    <t xml:space="preserve">Мероприятие 1 "Приобретение и (или) строительство объектов жилищного фонда в рамках мероприятий по переселению граждан из аварийного жилищного фонда" </t>
  </si>
  <si>
    <t>Мероприятие 2 "Реализация преимущественного права на получение выкупной стоимости жилого помещения при переселении граждан из аварийного жилого фонда, в том числе проведение независимой оценки рыночной стоимости имущества, подлежащего выкупу для муниципальных нужд"</t>
  </si>
  <si>
    <t xml:space="preserve">Приложение № 1
к постановлению Администраци Суксунского городского округа от 15.01.2020 № 6   
</t>
  </si>
  <si>
    <t>"Приложение 3                                                           к муниципальной программе Суксунского городскоого округа "Благоустройство террриторий и обустройство объектов общественной инфраструктуры Суксунского городского округа"</t>
  </si>
  <si>
    <t xml:space="preserve">Приложение № 2
к постановлению Администраци Суксунского городского округа от 15.01.2020 № 6   
</t>
  </si>
  <si>
    <t>"Приложение 4                                                                                            к муниципальной программе Суксунского городскоого округа "Благоустройство террриторий и обустройство объектов общественной инфраструктуры Суксунского городского округа"</t>
  </si>
  <si>
    <t xml:space="preserve">Приложение № 3
к постановлению Администраци Суксунского городского округа от 15.01.2020 № 6   
</t>
  </si>
  <si>
    <t>"Приложение 5                                                                                            к муниципальной программе Суксунского городскоого округа "Благоустройство террриторий и обустройство объектов общественной инфраструктуры Суксунского городского округа"</t>
  </si>
  <si>
    <t xml:space="preserve">Приложение № 4
к постановлению Администраци Суксунского городского округа от 15.01.2020 № 6   
</t>
  </si>
  <si>
    <t>"Приложение 6                                                                                            к муниципальной программе Суксунского городскоого округа "Благоустройство террриторий и обустройство объектов общественной инфраструктуры Суксунского городского округа"</t>
  </si>
  <si>
    <t xml:space="preserve">Приложение № 5
к постановлению Администраци Суксунского городского округа от 15.01.2020 № 6   
</t>
  </si>
  <si>
    <t>"Приложение 7                                                                                            к муниципальной программе Суксунского городскоого округа "Благоустройство террриторий и обустройство объектов общественной инфраструктуры Суксунского городского округа"</t>
  </si>
  <si>
    <t>0505 0503</t>
  </si>
  <si>
    <t>Администрация Суксунского муниципального района</t>
  </si>
  <si>
    <t>563</t>
  </si>
  <si>
    <t>Муниципальная программа «Благоустройство территории и обустройство объектов общественной инфраструктуры Суксунского городского округа"</t>
  </si>
  <si>
    <t>Финансовое обеспечение реализации Муниципальной программы
Муниципального образования за счет средств бюджета
Суксунского городского округа</t>
  </si>
  <si>
    <t xml:space="preserve">Финансовое обеспечение реализации Муниципальной программы
Суксунского городского округа за счет средств бюджета
Пермского края
</t>
  </si>
  <si>
    <t xml:space="preserve">Финансовое обеспечение реализации Муниципальной программы
Суксунского городского округа за счет средств федерального
бюджета
</t>
  </si>
  <si>
    <t xml:space="preserve">Финансовое обеспечение реализации Муниципальной программы
Суксунского городского округа за счет внебюджетных источников финансирования
</t>
  </si>
  <si>
    <t xml:space="preserve">Финансовое обеспечение реализации Муниципальной программы
Суксунского городского округа за счет всех источников
финансирования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</si>
</sst>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" fontId="0" fillId="0" borderId="0" xfId="0" applyNumberFormat="1"/>
    <xf numFmtId="4" fontId="5" fillId="0" borderId="9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4" fontId="5" fillId="0" borderId="7" xfId="0" applyNumberFormat="1" applyFont="1" applyBorder="1" applyAlignment="1">
      <alignment horizontal="center" wrapText="1"/>
    </xf>
    <xf numFmtId="4" fontId="5" fillId="0" borderId="8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6" fillId="2" borderId="6" xfId="0" applyFont="1" applyFill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\..\..\Users\&#1055;&#1086;&#1083;&#1100;&#1079;&#1086;&#1074;&#1072;&#1090;&#1077;&#1083;&#1100;\AppData\Local\Microsoft\Windows\Documentum\1&#1052;&#1054;&#1063;&#1040;&#1051;&#1048;&#1053;&#1040;\&#1055;&#1088;&#1086;&#1075;&#1088;&#1072;&#1084;&#1084;&#1072;%20&#1085;&#1072;%202015-2017%20&#1075;\&#1087;&#1088;&#1080;&#1083;&#1086;&#1078;&#1077;&#1085;&#1080;&#1103;%20&#1082;%20&#1087;&#1088;&#1086;&#1075;&#1088;&#1072;&#1084;&#1084;&#1077;%20(&#1088;&#1072;&#1089;&#1087;&#1088;&#1077;&#1076;&#1077;&#1083;&#1077;&#1085;&#1080;&#1077;%20&#1089;&#1088;&#1077;&#1076;&#1089;&#1090;&#1074;%20&#1080;%20&#1087;&#1083;&#1072;&#1085;%20&#1084;&#1077;&#1088;&#1086;&#1087;&#1088;&#1080;&#1103;&#1090;&#1080;&#1081;)%20-%20&#1082;&#1086;&#1087;&#1080;&#1103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/../../Users/&#1055;&#1086;&#1083;&#1100;&#1079;&#1086;&#1074;&#1072;&#1090;&#1077;&#1083;&#1100;/AppData/Local/Microsoft/Windows/Documentum/1&#1052;&#1054;&#1063;&#1040;&#1051;&#1048;&#1053;&#1040;/&#1055;&#1088;&#1086;&#1075;&#1088;&#1072;&#1084;&#1084;&#1072;%20&#1085;&#1072;%202015-2017%20&#1075;/&#1087;&#1088;&#1080;&#1083;&#1086;&#1078;&#1077;&#1085;&#1080;&#1103;%20&#1082;%20&#1087;&#1088;&#1086;&#1075;&#1088;&#1072;&#1084;&#1084;&#1077;%20(&#1088;&#1072;&#1089;&#1087;&#1088;&#1077;&#1076;&#1077;&#1083;&#1077;&#1085;&#1080;&#1077;%20&#1089;&#1088;&#1077;&#1076;&#1089;&#1090;&#1074;%20&#1080;%20&#1087;&#1083;&#1072;&#1085;%20&#1084;&#1077;&#1088;&#1086;&#1087;&#1088;&#1080;&#1103;&#1090;&#1080;&#1081;)%20-%20&#1082;&#1086;&#1087;&#1080;&#1103;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../../../Users/&#1055;&#1086;&#1083;&#1100;&#1079;&#1086;&#1074;&#1072;&#1090;&#1077;&#1083;&#1100;/AppData/Local/Microsoft/Windows/Documentum/1&#1052;&#1054;&#1063;&#1040;&#1051;&#1048;&#1053;&#1040;/&#1055;&#1088;&#1086;&#1075;&#1088;&#1072;&#1084;&#1084;&#1072;%20&#1085;&#1072;%202015-2017%20&#1075;/&#1087;&#1088;&#1080;&#1083;&#1086;&#1078;&#1077;&#1085;&#1080;&#1103;%20&#1082;%20&#1087;&#1088;&#1086;&#1075;&#1088;&#1072;&#1084;&#1084;&#1077;%20(&#1088;&#1072;&#1089;&#1087;&#1088;&#1077;&#1076;&#1077;&#1083;&#1077;&#1085;&#1080;&#1077;%20&#1089;&#1088;&#1077;&#1076;&#1089;&#1090;&#1074;%20&#1080;%20&#1087;&#1083;&#1072;&#1085;%20&#1084;&#1077;&#1088;&#1086;&#1087;&#1088;&#1080;&#1103;&#1090;&#1080;&#1081;)%20-%20&#1082;&#1086;&#1087;&#1080;&#1103;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../../../Users/&#1055;&#1086;&#1083;&#1100;&#1079;&#1086;&#1074;&#1072;&#1090;&#1077;&#1083;&#1100;/AppData/Local/Microsoft/Windows/Documentum/1&#1052;&#1054;&#1063;&#1040;&#1051;&#1048;&#1053;&#1040;/&#1055;&#1088;&#1086;&#1075;&#1088;&#1072;&#1084;&#1084;&#1072;%20&#1085;&#1072;%202015-2017%20&#1075;/&#1087;&#1088;&#1080;&#1083;&#1086;&#1078;&#1077;&#1085;&#1080;&#1103;%20&#1082;%20&#1087;&#1088;&#1086;&#1075;&#1088;&#1072;&#1084;&#1084;&#1077;%20(&#1088;&#1072;&#1089;&#1087;&#1088;&#1077;&#1076;&#1077;&#1083;&#1077;&#1085;&#1080;&#1077;%20&#1089;&#1088;&#1077;&#1076;&#1089;&#1090;&#1074;%20&#1080;%20&#1087;&#1083;&#1072;&#1085;%20&#1084;&#1077;&#1088;&#1086;&#1087;&#1088;&#1080;&#1103;&#1090;&#1080;&#1081;)%20-%20&#1082;&#1086;&#1087;&#1080;&#1103;.xls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..\..\..\Users\&#1055;&#1086;&#1083;&#1100;&#1079;&#1086;&#1074;&#1072;&#1090;&#1077;&#1083;&#1100;\AppData\Local\Microsoft\Windows\Documentum\1&#1052;&#1054;&#1063;&#1040;&#1051;&#1048;&#1053;&#1040;\&#1055;&#1088;&#1086;&#1075;&#1088;&#1072;&#1084;&#1084;&#1072;%20&#1085;&#1072;%202015-2017%20&#1075;\&#1087;&#1088;&#1080;&#1083;&#1086;&#1078;&#1077;&#1085;&#1080;&#1103;%20&#1082;%20&#1087;&#1088;&#1086;&#1075;&#1088;&#1072;&#1084;&#1084;&#1077;%20(&#1088;&#1072;&#1089;&#1087;&#1088;&#1077;&#1076;&#1077;&#1083;&#1077;&#1085;&#1080;&#1077;%20&#1089;&#1088;&#1077;&#1076;&#1089;&#1090;&#1074;%20&#1080;%20&#1087;&#1083;&#1072;&#1085;%20&#1084;&#1077;&#1088;&#1086;&#1087;&#1088;&#1080;&#1103;&#1090;&#1080;&#1081;)%20-%20&#1082;&#1086;&#1087;&#1080;&#1103;.xls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view="pageLayout" zoomScaleNormal="85" workbookViewId="0">
      <selection activeCell="B8" sqref="B8"/>
    </sheetView>
  </sheetViews>
  <sheetFormatPr defaultRowHeight="15"/>
  <cols>
    <col min="1" max="1" width="38.7109375" customWidth="1"/>
    <col min="2" max="2" width="22.42578125" customWidth="1"/>
    <col min="3" max="3" width="8.28515625" customWidth="1"/>
    <col min="4" max="4" width="6.28515625" customWidth="1"/>
    <col min="5" max="5" width="17.5703125" customWidth="1"/>
    <col min="6" max="6" width="15.7109375" style="20" customWidth="1"/>
    <col min="7" max="7" width="14" style="20" customWidth="1"/>
    <col min="8" max="8" width="14.28515625" style="20" customWidth="1"/>
    <col min="9" max="9" width="11.42578125" customWidth="1"/>
    <col min="10" max="10" width="12" customWidth="1"/>
    <col min="11" max="11" width="12.7109375" customWidth="1"/>
    <col min="12" max="12" width="12.85546875" customWidth="1"/>
  </cols>
  <sheetData>
    <row r="1" spans="1:11" ht="66.75" customHeight="1">
      <c r="A1" s="24"/>
      <c r="B1" s="24"/>
      <c r="C1" s="24"/>
      <c r="D1" s="24"/>
      <c r="E1" s="24"/>
      <c r="F1" s="55" t="s">
        <v>104</v>
      </c>
      <c r="G1" s="56"/>
      <c r="H1" s="56"/>
    </row>
    <row r="2" spans="1:11" ht="108" customHeight="1">
      <c r="A2" s="24"/>
      <c r="B2" s="24"/>
      <c r="C2" s="24"/>
      <c r="D2" s="24"/>
      <c r="E2" s="24"/>
      <c r="F2" s="65" t="s">
        <v>105</v>
      </c>
      <c r="G2" s="65"/>
      <c r="H2" s="65"/>
    </row>
    <row r="3" spans="1:11" ht="51.75" customHeight="1">
      <c r="A3" s="66" t="s">
        <v>118</v>
      </c>
      <c r="B3" s="67"/>
      <c r="C3" s="67"/>
      <c r="D3" s="67"/>
      <c r="E3" s="67"/>
      <c r="F3" s="67"/>
      <c r="G3" s="67"/>
      <c r="H3" s="67"/>
    </row>
    <row r="4" spans="1:11">
      <c r="A4" s="24"/>
      <c r="B4" s="24"/>
      <c r="C4" s="24"/>
      <c r="D4" s="24"/>
      <c r="E4" s="24"/>
      <c r="F4" s="25"/>
      <c r="G4" s="25"/>
      <c r="H4" s="25"/>
    </row>
    <row r="5" spans="1:11" ht="61.5" customHeight="1">
      <c r="A5" s="57" t="s">
        <v>0</v>
      </c>
      <c r="B5" s="57" t="s">
        <v>1</v>
      </c>
      <c r="C5" s="59" t="s">
        <v>2</v>
      </c>
      <c r="D5" s="60"/>
      <c r="E5" s="61"/>
      <c r="F5" s="62" t="s">
        <v>3</v>
      </c>
      <c r="G5" s="63"/>
      <c r="H5" s="64"/>
    </row>
    <row r="6" spans="1:11" ht="15.75">
      <c r="A6" s="58"/>
      <c r="B6" s="58"/>
      <c r="C6" s="1" t="s">
        <v>4</v>
      </c>
      <c r="D6" s="1" t="s">
        <v>5</v>
      </c>
      <c r="E6" s="1" t="s">
        <v>6</v>
      </c>
      <c r="F6" s="1">
        <v>2020</v>
      </c>
      <c r="G6" s="1">
        <v>2021</v>
      </c>
      <c r="H6" s="1">
        <v>2022</v>
      </c>
    </row>
    <row r="7" spans="1:11" ht="15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</row>
    <row r="8" spans="1:11" ht="71.25" customHeight="1">
      <c r="A8" s="26" t="s">
        <v>7</v>
      </c>
      <c r="B8" s="27" t="s">
        <v>8</v>
      </c>
      <c r="C8" s="2"/>
      <c r="D8" s="2"/>
      <c r="E8" s="3" t="s">
        <v>9</v>
      </c>
      <c r="F8" s="4">
        <f>SUM(F9,F33,F45)</f>
        <v>33384.464269999997</v>
      </c>
      <c r="G8" s="4">
        <f>SUM(G9,G33,G45)</f>
        <v>22160.400000000001</v>
      </c>
      <c r="H8" s="4">
        <f>SUM(H9,H33,H45)</f>
        <v>22160.400000000001</v>
      </c>
      <c r="J8" s="38"/>
      <c r="K8" s="38"/>
    </row>
    <row r="9" spans="1:11" ht="61.5" customHeight="1">
      <c r="A9" s="28" t="s">
        <v>10</v>
      </c>
      <c r="B9" s="27"/>
      <c r="C9" s="2"/>
      <c r="D9" s="2"/>
      <c r="E9" s="3" t="s">
        <v>11</v>
      </c>
      <c r="F9" s="4">
        <f>SUM(F10,F23,F31)</f>
        <v>15724.064269999999</v>
      </c>
      <c r="G9" s="4">
        <f>SUM(G10,G23,G31)</f>
        <v>10400</v>
      </c>
      <c r="H9" s="4">
        <f t="shared" ref="H9" si="0">H10</f>
        <v>10400</v>
      </c>
    </row>
    <row r="10" spans="1:11" ht="44.25" customHeight="1">
      <c r="A10" s="29" t="s">
        <v>12</v>
      </c>
      <c r="B10" s="30"/>
      <c r="C10" s="5">
        <v>610</v>
      </c>
      <c r="D10" s="5" t="s">
        <v>13</v>
      </c>
      <c r="E10" s="6" t="s">
        <v>14</v>
      </c>
      <c r="F10" s="7">
        <f>SUM(F11:F22)</f>
        <v>11270</v>
      </c>
      <c r="G10" s="7">
        <f>SUM(G11:G22)</f>
        <v>10400</v>
      </c>
      <c r="H10" s="7">
        <f>SUM(H11:H22)</f>
        <v>10400</v>
      </c>
    </row>
    <row r="11" spans="1:11" ht="69" customHeight="1">
      <c r="A11" s="31" t="s">
        <v>15</v>
      </c>
      <c r="B11" s="30" t="s">
        <v>24</v>
      </c>
      <c r="C11" s="5">
        <v>610</v>
      </c>
      <c r="D11" s="5" t="s">
        <v>13</v>
      </c>
      <c r="E11" s="5" t="s">
        <v>17</v>
      </c>
      <c r="F11" s="8">
        <v>7000</v>
      </c>
      <c r="G11" s="8">
        <v>7000</v>
      </c>
      <c r="H11" s="8">
        <v>7000</v>
      </c>
    </row>
    <row r="12" spans="1:11" ht="34.5" customHeight="1">
      <c r="A12" s="31" t="s">
        <v>18</v>
      </c>
      <c r="B12" s="30" t="s">
        <v>16</v>
      </c>
      <c r="C12" s="9" t="s">
        <v>19</v>
      </c>
      <c r="D12" s="9" t="s">
        <v>13</v>
      </c>
      <c r="E12" s="9" t="s">
        <v>20</v>
      </c>
      <c r="F12" s="10">
        <v>170</v>
      </c>
      <c r="G12" s="10">
        <v>250</v>
      </c>
      <c r="H12" s="10">
        <v>250</v>
      </c>
    </row>
    <row r="13" spans="1:11" ht="48" customHeight="1">
      <c r="A13" s="31" t="s">
        <v>21</v>
      </c>
      <c r="B13" s="30" t="s">
        <v>16</v>
      </c>
      <c r="C13" s="9" t="s">
        <v>19</v>
      </c>
      <c r="D13" s="9" t="s">
        <v>13</v>
      </c>
      <c r="E13" s="9" t="s">
        <v>22</v>
      </c>
      <c r="F13" s="10">
        <v>200</v>
      </c>
      <c r="G13" s="10">
        <v>200</v>
      </c>
      <c r="H13" s="10">
        <v>200</v>
      </c>
    </row>
    <row r="14" spans="1:11" ht="48.75" customHeight="1">
      <c r="A14" s="31" t="s">
        <v>23</v>
      </c>
      <c r="B14" s="30" t="s">
        <v>24</v>
      </c>
      <c r="C14" s="9" t="s">
        <v>19</v>
      </c>
      <c r="D14" s="9" t="s">
        <v>13</v>
      </c>
      <c r="E14" s="9" t="s">
        <v>25</v>
      </c>
      <c r="F14" s="10">
        <v>200</v>
      </c>
      <c r="G14" s="10">
        <v>200</v>
      </c>
      <c r="H14" s="10">
        <v>200</v>
      </c>
    </row>
    <row r="15" spans="1:11" ht="32.25" customHeight="1">
      <c r="A15" s="30" t="s">
        <v>26</v>
      </c>
      <c r="B15" s="30" t="s">
        <v>16</v>
      </c>
      <c r="C15" s="9" t="s">
        <v>19</v>
      </c>
      <c r="D15" s="9" t="s">
        <v>13</v>
      </c>
      <c r="E15" s="9" t="s">
        <v>27</v>
      </c>
      <c r="F15" s="10">
        <v>250</v>
      </c>
      <c r="G15" s="10">
        <v>250</v>
      </c>
      <c r="H15" s="10">
        <v>250</v>
      </c>
    </row>
    <row r="16" spans="1:11" ht="68.25" customHeight="1">
      <c r="A16" s="30" t="s">
        <v>28</v>
      </c>
      <c r="B16" s="30" t="s">
        <v>16</v>
      </c>
      <c r="C16" s="9" t="s">
        <v>29</v>
      </c>
      <c r="D16" s="9" t="s">
        <v>13</v>
      </c>
      <c r="E16" s="9" t="s">
        <v>30</v>
      </c>
      <c r="F16" s="10">
        <v>1000</v>
      </c>
      <c r="G16" s="10">
        <v>1000</v>
      </c>
      <c r="H16" s="10">
        <v>1000</v>
      </c>
    </row>
    <row r="17" spans="1:8" ht="45" customHeight="1">
      <c r="A17" s="30" t="s">
        <v>31</v>
      </c>
      <c r="B17" s="30" t="s">
        <v>16</v>
      </c>
      <c r="C17" s="9" t="s">
        <v>19</v>
      </c>
      <c r="D17" s="9" t="s">
        <v>13</v>
      </c>
      <c r="E17" s="9" t="s">
        <v>32</v>
      </c>
      <c r="F17" s="10">
        <v>100</v>
      </c>
      <c r="G17" s="10">
        <v>250</v>
      </c>
      <c r="H17" s="10">
        <v>250</v>
      </c>
    </row>
    <row r="18" spans="1:8" ht="51.75" customHeight="1">
      <c r="A18" s="30" t="s">
        <v>33</v>
      </c>
      <c r="B18" s="30" t="s">
        <v>16</v>
      </c>
      <c r="C18" s="9" t="s">
        <v>29</v>
      </c>
      <c r="D18" s="9" t="s">
        <v>13</v>
      </c>
      <c r="E18" s="9" t="s">
        <v>34</v>
      </c>
      <c r="F18" s="10">
        <v>100</v>
      </c>
      <c r="G18" s="10">
        <v>300</v>
      </c>
      <c r="H18" s="10">
        <v>300</v>
      </c>
    </row>
    <row r="19" spans="1:8" ht="56.25" customHeight="1">
      <c r="A19" s="30" t="s">
        <v>73</v>
      </c>
      <c r="B19" s="30" t="s">
        <v>24</v>
      </c>
      <c r="C19" s="9" t="s">
        <v>19</v>
      </c>
      <c r="D19" s="9" t="s">
        <v>13</v>
      </c>
      <c r="E19" s="9" t="s">
        <v>35</v>
      </c>
      <c r="F19" s="10">
        <v>200</v>
      </c>
      <c r="G19" s="10">
        <v>200</v>
      </c>
      <c r="H19" s="10">
        <v>200</v>
      </c>
    </row>
    <row r="20" spans="1:8" ht="82.5" customHeight="1">
      <c r="A20" s="30" t="s">
        <v>74</v>
      </c>
      <c r="B20" s="30" t="s">
        <v>24</v>
      </c>
      <c r="C20" s="5" t="s">
        <v>19</v>
      </c>
      <c r="D20" s="5" t="s">
        <v>88</v>
      </c>
      <c r="E20" s="5" t="s">
        <v>91</v>
      </c>
      <c r="F20" s="10">
        <v>0</v>
      </c>
      <c r="G20" s="10">
        <v>0</v>
      </c>
      <c r="H20" s="10">
        <v>0</v>
      </c>
    </row>
    <row r="21" spans="1:8" ht="62.25" customHeight="1">
      <c r="A21" s="30" t="s">
        <v>36</v>
      </c>
      <c r="B21" s="30" t="s">
        <v>24</v>
      </c>
      <c r="C21" s="5" t="s">
        <v>19</v>
      </c>
      <c r="D21" s="5" t="s">
        <v>13</v>
      </c>
      <c r="E21" s="5" t="s">
        <v>37</v>
      </c>
      <c r="F21" s="10">
        <v>550</v>
      </c>
      <c r="G21" s="10">
        <v>750</v>
      </c>
      <c r="H21" s="10">
        <v>750</v>
      </c>
    </row>
    <row r="22" spans="1:8" ht="62.25" customHeight="1">
      <c r="A22" s="30" t="s">
        <v>77</v>
      </c>
      <c r="B22" s="30" t="s">
        <v>24</v>
      </c>
      <c r="C22" s="5" t="s">
        <v>19</v>
      </c>
      <c r="D22" s="5" t="s">
        <v>13</v>
      </c>
      <c r="E22" s="5" t="s">
        <v>79</v>
      </c>
      <c r="F22" s="10">
        <v>1500</v>
      </c>
      <c r="G22" s="10">
        <v>0</v>
      </c>
      <c r="H22" s="10">
        <v>0</v>
      </c>
    </row>
    <row r="23" spans="1:8" ht="84.75" customHeight="1">
      <c r="A23" s="33" t="s">
        <v>38</v>
      </c>
      <c r="B23" s="32" t="s">
        <v>57</v>
      </c>
      <c r="C23" s="11" t="s">
        <v>58</v>
      </c>
      <c r="D23" s="11" t="s">
        <v>13</v>
      </c>
      <c r="E23" s="12" t="s">
        <v>39</v>
      </c>
      <c r="F23" s="13">
        <f>SUM(F24)</f>
        <v>3904.0642699999999</v>
      </c>
      <c r="G23" s="13">
        <f>SUM(G24)</f>
        <v>0</v>
      </c>
      <c r="H23" s="13">
        <f>SUM(H24)</f>
        <v>0</v>
      </c>
    </row>
    <row r="24" spans="1:8" ht="78" customHeight="1">
      <c r="A24" s="32" t="s">
        <v>40</v>
      </c>
      <c r="B24" s="32" t="s">
        <v>57</v>
      </c>
      <c r="C24" s="11" t="s">
        <v>58</v>
      </c>
      <c r="D24" s="11" t="s">
        <v>13</v>
      </c>
      <c r="E24" s="11" t="s">
        <v>82</v>
      </c>
      <c r="F24" s="13">
        <f>SUM(F26:F30)</f>
        <v>3904.0642699999999</v>
      </c>
      <c r="G24" s="13">
        <f>SUM(G26:G30)</f>
        <v>0</v>
      </c>
      <c r="H24" s="13">
        <f>SUM(H26:H30)</f>
        <v>0</v>
      </c>
    </row>
    <row r="25" spans="1:8" ht="21" customHeight="1">
      <c r="A25" s="32" t="s">
        <v>66</v>
      </c>
      <c r="B25" s="32"/>
      <c r="C25" s="11"/>
      <c r="D25" s="11"/>
      <c r="E25" s="12"/>
      <c r="F25" s="13"/>
      <c r="G25" s="13"/>
      <c r="H25" s="13"/>
    </row>
    <row r="26" spans="1:8" ht="56.25" customHeight="1">
      <c r="A26" s="32" t="s">
        <v>41</v>
      </c>
      <c r="B26" s="32" t="s">
        <v>57</v>
      </c>
      <c r="C26" s="11" t="s">
        <v>83</v>
      </c>
      <c r="D26" s="11" t="s">
        <v>13</v>
      </c>
      <c r="E26" s="11" t="s">
        <v>82</v>
      </c>
      <c r="F26" s="14">
        <v>854.25009</v>
      </c>
      <c r="G26" s="14">
        <v>0</v>
      </c>
      <c r="H26" s="14">
        <v>0</v>
      </c>
    </row>
    <row r="27" spans="1:8" ht="75.75" customHeight="1">
      <c r="A27" s="32" t="s">
        <v>84</v>
      </c>
      <c r="B27" s="32" t="s">
        <v>57</v>
      </c>
      <c r="C27" s="11" t="s">
        <v>83</v>
      </c>
      <c r="D27" s="11" t="s">
        <v>13</v>
      </c>
      <c r="E27" s="11" t="s">
        <v>82</v>
      </c>
      <c r="F27" s="15">
        <v>854.25009</v>
      </c>
      <c r="G27" s="15">
        <v>0</v>
      </c>
      <c r="H27" s="15">
        <v>0</v>
      </c>
    </row>
    <row r="28" spans="1:8" ht="69" customHeight="1">
      <c r="A28" s="32" t="s">
        <v>85</v>
      </c>
      <c r="B28" s="32" t="s">
        <v>57</v>
      </c>
      <c r="C28" s="11" t="s">
        <v>58</v>
      </c>
      <c r="D28" s="11" t="s">
        <v>13</v>
      </c>
      <c r="E28" s="11" t="s">
        <v>82</v>
      </c>
      <c r="F28" s="15">
        <v>854.25009</v>
      </c>
      <c r="G28" s="15">
        <v>0</v>
      </c>
      <c r="H28" s="15">
        <v>0</v>
      </c>
    </row>
    <row r="29" spans="1:8" ht="69" customHeight="1">
      <c r="A29" s="32" t="s">
        <v>86</v>
      </c>
      <c r="B29" s="32" t="s">
        <v>57</v>
      </c>
      <c r="C29" s="11" t="s">
        <v>58</v>
      </c>
      <c r="D29" s="11" t="s">
        <v>13</v>
      </c>
      <c r="E29" s="11" t="s">
        <v>82</v>
      </c>
      <c r="F29" s="15">
        <v>496.93799999999999</v>
      </c>
      <c r="G29" s="15">
        <v>0</v>
      </c>
      <c r="H29" s="15">
        <v>0</v>
      </c>
    </row>
    <row r="30" spans="1:8" ht="69" customHeight="1">
      <c r="A30" s="32" t="s">
        <v>87</v>
      </c>
      <c r="B30" s="32" t="s">
        <v>57</v>
      </c>
      <c r="C30" s="11" t="s">
        <v>58</v>
      </c>
      <c r="D30" s="11" t="s">
        <v>13</v>
      </c>
      <c r="E30" s="11" t="s">
        <v>82</v>
      </c>
      <c r="F30" s="15">
        <v>844.37599999999998</v>
      </c>
      <c r="G30" s="15">
        <v>0</v>
      </c>
      <c r="H30" s="15">
        <v>0</v>
      </c>
    </row>
    <row r="31" spans="1:8" ht="90" customHeight="1">
      <c r="A31" s="33" t="s">
        <v>75</v>
      </c>
      <c r="B31" s="33" t="s">
        <v>24</v>
      </c>
      <c r="C31" s="12" t="s">
        <v>19</v>
      </c>
      <c r="D31" s="12" t="s">
        <v>76</v>
      </c>
      <c r="E31" s="12" t="s">
        <v>78</v>
      </c>
      <c r="F31" s="13">
        <f>SUM(F32:F32)</f>
        <v>550</v>
      </c>
      <c r="G31" s="13">
        <v>0</v>
      </c>
      <c r="H31" s="13">
        <v>0</v>
      </c>
    </row>
    <row r="32" spans="1:8" ht="93.75" customHeight="1">
      <c r="A32" s="32" t="s">
        <v>80</v>
      </c>
      <c r="B32" s="32" t="s">
        <v>24</v>
      </c>
      <c r="C32" s="11" t="s">
        <v>19</v>
      </c>
      <c r="D32" s="11" t="s">
        <v>53</v>
      </c>
      <c r="E32" s="11" t="s">
        <v>93</v>
      </c>
      <c r="F32" s="15">
        <v>550</v>
      </c>
      <c r="G32" s="15">
        <v>0</v>
      </c>
      <c r="H32" s="15">
        <v>0</v>
      </c>
    </row>
    <row r="33" spans="1:8" ht="75" customHeight="1">
      <c r="A33" s="29" t="s">
        <v>42</v>
      </c>
      <c r="B33" s="34" t="s">
        <v>43</v>
      </c>
      <c r="C33" s="3"/>
      <c r="D33" s="3" t="s">
        <v>114</v>
      </c>
      <c r="E33" s="3" t="s">
        <v>44</v>
      </c>
      <c r="F33" s="16">
        <f>SUM(F34,F37,F42)</f>
        <v>7600</v>
      </c>
      <c r="G33" s="16">
        <f>SUM(G34,G37,G42)</f>
        <v>1700</v>
      </c>
      <c r="H33" s="16">
        <f>SUM(H34,H37,H42)</f>
        <v>1700</v>
      </c>
    </row>
    <row r="34" spans="1:8" ht="84" customHeight="1">
      <c r="A34" s="29" t="s">
        <v>45</v>
      </c>
      <c r="B34" s="26"/>
      <c r="C34" s="6"/>
      <c r="D34" s="6"/>
      <c r="E34" s="6" t="s">
        <v>46</v>
      </c>
      <c r="F34" s="17">
        <f>F35+F36</f>
        <v>600</v>
      </c>
      <c r="G34" s="17">
        <f t="shared" ref="G34:H34" si="1">G35+G36</f>
        <v>700</v>
      </c>
      <c r="H34" s="17">
        <f t="shared" si="1"/>
        <v>700</v>
      </c>
    </row>
    <row r="35" spans="1:8" ht="51" customHeight="1">
      <c r="A35" s="31" t="s">
        <v>70</v>
      </c>
      <c r="B35" s="30" t="s">
        <v>16</v>
      </c>
      <c r="C35" s="9" t="s">
        <v>19</v>
      </c>
      <c r="D35" s="9" t="s">
        <v>47</v>
      </c>
      <c r="E35" s="9" t="s">
        <v>81</v>
      </c>
      <c r="F35" s="18">
        <v>200</v>
      </c>
      <c r="G35" s="10">
        <v>200</v>
      </c>
      <c r="H35" s="10">
        <v>200</v>
      </c>
    </row>
    <row r="36" spans="1:8" ht="55.5" customHeight="1">
      <c r="A36" s="31" t="s">
        <v>49</v>
      </c>
      <c r="B36" s="30" t="s">
        <v>16</v>
      </c>
      <c r="C36" s="5" t="s">
        <v>19</v>
      </c>
      <c r="D36" s="5" t="s">
        <v>13</v>
      </c>
      <c r="E36" s="5" t="s">
        <v>48</v>
      </c>
      <c r="F36" s="18">
        <v>400</v>
      </c>
      <c r="G36" s="10">
        <v>500</v>
      </c>
      <c r="H36" s="10">
        <v>500</v>
      </c>
    </row>
    <row r="37" spans="1:8" ht="69.75" customHeight="1">
      <c r="A37" s="29" t="s">
        <v>50</v>
      </c>
      <c r="B37" s="26"/>
      <c r="C37" s="6"/>
      <c r="D37" s="6"/>
      <c r="E37" s="6" t="s">
        <v>51</v>
      </c>
      <c r="F37" s="17">
        <f>SUM(F38:F41)</f>
        <v>7000</v>
      </c>
      <c r="G37" s="17">
        <f>SUM(G38:G41)</f>
        <v>1000</v>
      </c>
      <c r="H37" s="17">
        <f>SUM(H38:H41)</f>
        <v>1000</v>
      </c>
    </row>
    <row r="38" spans="1:8" ht="72.75" customHeight="1">
      <c r="A38" s="70" t="s">
        <v>95</v>
      </c>
      <c r="B38" s="30" t="s">
        <v>115</v>
      </c>
      <c r="C38" s="5" t="s">
        <v>116</v>
      </c>
      <c r="D38" s="5"/>
      <c r="E38" s="5" t="s">
        <v>94</v>
      </c>
      <c r="F38" s="18">
        <v>2000</v>
      </c>
      <c r="G38" s="10">
        <v>0</v>
      </c>
      <c r="H38" s="10">
        <v>0</v>
      </c>
    </row>
    <row r="39" spans="1:8" ht="72.75" customHeight="1">
      <c r="A39" s="70"/>
      <c r="B39" s="71" t="s">
        <v>24</v>
      </c>
      <c r="C39" s="5" t="s">
        <v>19</v>
      </c>
      <c r="D39" s="5" t="s">
        <v>52</v>
      </c>
      <c r="E39" s="5" t="s">
        <v>94</v>
      </c>
      <c r="F39" s="18">
        <v>2000</v>
      </c>
      <c r="G39" s="10">
        <v>0</v>
      </c>
      <c r="H39" s="10">
        <v>0</v>
      </c>
    </row>
    <row r="40" spans="1:8" ht="72.75" customHeight="1">
      <c r="A40" s="70"/>
      <c r="B40" s="71"/>
      <c r="C40" s="5" t="s">
        <v>19</v>
      </c>
      <c r="D40" s="5" t="s">
        <v>53</v>
      </c>
      <c r="E40" s="5" t="s">
        <v>94</v>
      </c>
      <c r="F40" s="18">
        <v>3000</v>
      </c>
      <c r="G40" s="10">
        <v>1000</v>
      </c>
      <c r="H40" s="10">
        <v>1000</v>
      </c>
    </row>
    <row r="41" spans="1:8" ht="66" customHeight="1">
      <c r="A41" s="31" t="s">
        <v>96</v>
      </c>
      <c r="B41" s="30" t="s">
        <v>24</v>
      </c>
      <c r="C41" s="5" t="s">
        <v>19</v>
      </c>
      <c r="D41" s="5" t="s">
        <v>53</v>
      </c>
      <c r="E41" s="5" t="s">
        <v>54</v>
      </c>
      <c r="F41" s="18">
        <v>0</v>
      </c>
      <c r="G41" s="10">
        <v>0</v>
      </c>
      <c r="H41" s="10">
        <v>0</v>
      </c>
    </row>
    <row r="42" spans="1:8" ht="81.75" customHeight="1">
      <c r="A42" s="29" t="s">
        <v>55</v>
      </c>
      <c r="B42" s="35"/>
      <c r="C42" s="6"/>
      <c r="D42" s="19"/>
      <c r="E42" s="6" t="s">
        <v>56</v>
      </c>
      <c r="F42" s="17">
        <f>SUM(F43:F44)</f>
        <v>0</v>
      </c>
      <c r="G42" s="17">
        <f>SUM(G43:G44)</f>
        <v>0</v>
      </c>
      <c r="H42" s="17">
        <f>SUM(H43:H44)</f>
        <v>0</v>
      </c>
    </row>
    <row r="43" spans="1:8" ht="104.25" customHeight="1">
      <c r="A43" s="31" t="s">
        <v>102</v>
      </c>
      <c r="B43" s="30" t="s">
        <v>57</v>
      </c>
      <c r="C43" s="5" t="s">
        <v>58</v>
      </c>
      <c r="D43" s="5" t="s">
        <v>59</v>
      </c>
      <c r="E43" s="5" t="s">
        <v>60</v>
      </c>
      <c r="F43" s="18">
        <v>0</v>
      </c>
      <c r="G43" s="10">
        <v>0</v>
      </c>
      <c r="H43" s="10">
        <v>0</v>
      </c>
    </row>
    <row r="44" spans="1:8" ht="153.75" customHeight="1">
      <c r="A44" s="31" t="s">
        <v>103</v>
      </c>
      <c r="B44" s="30" t="s">
        <v>24</v>
      </c>
      <c r="C44" s="5" t="s">
        <v>19</v>
      </c>
      <c r="D44" s="5" t="s">
        <v>61</v>
      </c>
      <c r="E44" s="5"/>
      <c r="F44" s="18">
        <v>0</v>
      </c>
      <c r="G44" s="10">
        <v>0</v>
      </c>
      <c r="H44" s="10">
        <v>0</v>
      </c>
    </row>
    <row r="45" spans="1:8" ht="52.5" customHeight="1">
      <c r="A45" s="29" t="s">
        <v>62</v>
      </c>
      <c r="B45" s="27" t="s">
        <v>43</v>
      </c>
      <c r="C45" s="5" t="s">
        <v>19</v>
      </c>
      <c r="D45" s="5" t="s">
        <v>47</v>
      </c>
      <c r="E45" s="6" t="s">
        <v>63</v>
      </c>
      <c r="F45" s="16">
        <f>F46</f>
        <v>10060.4</v>
      </c>
      <c r="G45" s="16">
        <f>SUM(G46)</f>
        <v>10060.4</v>
      </c>
      <c r="H45" s="16">
        <f>SUM(H46)</f>
        <v>10060.4</v>
      </c>
    </row>
    <row r="46" spans="1:8" ht="91.5" customHeight="1">
      <c r="A46" s="29" t="s">
        <v>71</v>
      </c>
      <c r="B46" s="26"/>
      <c r="C46" s="6"/>
      <c r="D46" s="6"/>
      <c r="E46" s="6" t="s">
        <v>64</v>
      </c>
      <c r="F46" s="17">
        <f>SUM(F47:F47)</f>
        <v>10060.4</v>
      </c>
      <c r="G46" s="17">
        <f>SUM(G47)</f>
        <v>10060.4</v>
      </c>
      <c r="H46" s="17">
        <f>SUM(H47)</f>
        <v>10060.4</v>
      </c>
    </row>
    <row r="47" spans="1:8" ht="78.75" customHeight="1">
      <c r="A47" s="31" t="s">
        <v>72</v>
      </c>
      <c r="B47" s="30" t="s">
        <v>24</v>
      </c>
      <c r="C47" s="5" t="s">
        <v>19</v>
      </c>
      <c r="D47" s="5" t="s">
        <v>47</v>
      </c>
      <c r="E47" s="5" t="s">
        <v>65</v>
      </c>
      <c r="F47" s="18">
        <v>10060.4</v>
      </c>
      <c r="G47" s="10">
        <f>F47</f>
        <v>10060.4</v>
      </c>
      <c r="H47" s="10">
        <f>F47</f>
        <v>10060.4</v>
      </c>
    </row>
    <row r="48" spans="1:8" ht="33" customHeight="1"/>
  </sheetData>
  <mergeCells count="9">
    <mergeCell ref="A38:A40"/>
    <mergeCell ref="B39:B40"/>
    <mergeCell ref="F1:H1"/>
    <mergeCell ref="A5:A6"/>
    <mergeCell ref="B5:B6"/>
    <mergeCell ref="C5:E5"/>
    <mergeCell ref="F5:H5"/>
    <mergeCell ref="F2:H2"/>
    <mergeCell ref="A3:H3"/>
  </mergeCells>
  <hyperlinks>
    <hyperlink ref="F5" r:id="rId1" location="районный!Par1017" display="C:\Users\Пользователь\AppData\Local\Microsoft\Windows\Documentum\1МОЧАЛИНА\Программа на 2015-2017 г\приложения к программе (распределение средств и план мероприятий) - копия.xlsx - районный!Par1017"/>
  </hyperlinks>
  <pageMargins left="0.15748031496062992" right="0.15748031496062992" top="0.15748031496062992" bottom="0.15748031496062992" header="0.15748031496062992" footer="0.15748031496062992"/>
  <pageSetup paperSize="9" scale="72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view="pageLayout" topLeftCell="A25" zoomScaleNormal="55" workbookViewId="0">
      <selection activeCell="A3" sqref="A3:H3"/>
    </sheetView>
  </sheetViews>
  <sheetFormatPr defaultRowHeight="15"/>
  <cols>
    <col min="1" max="1" width="30.42578125" customWidth="1"/>
    <col min="2" max="2" width="16" customWidth="1"/>
    <col min="3" max="3" width="14.5703125" customWidth="1"/>
    <col min="4" max="4" width="13.28515625" customWidth="1"/>
    <col min="5" max="5" width="13" customWidth="1"/>
    <col min="6" max="6" width="16.28515625" customWidth="1"/>
    <col min="7" max="7" width="15" customWidth="1"/>
    <col min="8" max="8" width="16.140625" customWidth="1"/>
    <col min="10" max="10" width="9.5703125" bestFit="1" customWidth="1"/>
  </cols>
  <sheetData>
    <row r="1" spans="1:10" ht="50.25" customHeight="1">
      <c r="F1" s="55" t="s">
        <v>106</v>
      </c>
      <c r="G1" s="56"/>
      <c r="H1" s="56"/>
    </row>
    <row r="2" spans="1:10" ht="109.5" customHeight="1">
      <c r="F2" s="65" t="s">
        <v>107</v>
      </c>
      <c r="G2" s="65"/>
      <c r="H2" s="65"/>
    </row>
    <row r="3" spans="1:10" ht="69" customHeight="1">
      <c r="A3" s="68" t="s">
        <v>119</v>
      </c>
      <c r="B3" s="69"/>
      <c r="C3" s="69"/>
      <c r="D3" s="69"/>
      <c r="E3" s="69"/>
      <c r="F3" s="69"/>
      <c r="G3" s="69"/>
      <c r="H3" s="69"/>
    </row>
    <row r="4" spans="1:10" ht="15.75">
      <c r="A4" s="57" t="s">
        <v>0</v>
      </c>
      <c r="B4" s="57" t="s">
        <v>1</v>
      </c>
      <c r="C4" s="59" t="s">
        <v>2</v>
      </c>
      <c r="D4" s="60"/>
      <c r="E4" s="61"/>
      <c r="F4" s="62" t="s">
        <v>3</v>
      </c>
      <c r="G4" s="63"/>
      <c r="H4" s="64"/>
    </row>
    <row r="5" spans="1:10" ht="15.75">
      <c r="A5" s="58"/>
      <c r="B5" s="58"/>
      <c r="C5" s="1" t="s">
        <v>4</v>
      </c>
      <c r="D5" s="1" t="s">
        <v>5</v>
      </c>
      <c r="E5" s="1" t="s">
        <v>6</v>
      </c>
      <c r="F5" s="1">
        <v>2020</v>
      </c>
      <c r="G5" s="1">
        <v>2021</v>
      </c>
      <c r="H5" s="1">
        <v>2022</v>
      </c>
    </row>
    <row r="6" spans="1:10" ht="15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10" ht="153" customHeight="1">
      <c r="A7" s="26" t="s">
        <v>117</v>
      </c>
      <c r="B7" s="27" t="s">
        <v>8</v>
      </c>
      <c r="C7" s="2"/>
      <c r="D7" s="2"/>
      <c r="E7" s="3" t="s">
        <v>9</v>
      </c>
      <c r="F7" s="4">
        <f>SUM(F8+F22)</f>
        <v>3313.1877600000003</v>
      </c>
      <c r="G7" s="4">
        <f>SUM(G8+G22)</f>
        <v>295.39999999999998</v>
      </c>
      <c r="H7" s="4">
        <f>SUM(H8+H22)</f>
        <v>295.39999999999998</v>
      </c>
      <c r="J7" s="38"/>
    </row>
    <row r="8" spans="1:10" ht="47.25">
      <c r="A8" s="28" t="s">
        <v>10</v>
      </c>
      <c r="B8" s="27"/>
      <c r="C8" s="2"/>
      <c r="D8" s="2"/>
      <c r="E8" s="3" t="s">
        <v>11</v>
      </c>
      <c r="F8" s="4">
        <f>SUM(F9,F12,F20)</f>
        <v>3313.1877600000003</v>
      </c>
      <c r="G8" s="4">
        <f t="shared" ref="G8:H8" si="0">G9</f>
        <v>295.39999999999998</v>
      </c>
      <c r="H8" s="4">
        <f t="shared" si="0"/>
        <v>295.39999999999998</v>
      </c>
    </row>
    <row r="9" spans="1:10" ht="63">
      <c r="A9" s="29" t="s">
        <v>12</v>
      </c>
      <c r="B9" s="30" t="s">
        <v>24</v>
      </c>
      <c r="C9" s="5">
        <v>610</v>
      </c>
      <c r="D9" s="5" t="s">
        <v>88</v>
      </c>
      <c r="E9" s="6" t="s">
        <v>14</v>
      </c>
      <c r="F9" s="7">
        <f>SUM(F10:F11)</f>
        <v>295.39999999999998</v>
      </c>
      <c r="G9" s="7">
        <f>SUM(G10:G10)</f>
        <v>295.39999999999998</v>
      </c>
      <c r="H9" s="7">
        <f>SUM(H10:H10)</f>
        <v>295.39999999999998</v>
      </c>
    </row>
    <row r="10" spans="1:10" ht="138" customHeight="1">
      <c r="A10" s="30" t="s">
        <v>69</v>
      </c>
      <c r="B10" s="30" t="s">
        <v>24</v>
      </c>
      <c r="C10" s="5">
        <v>610</v>
      </c>
      <c r="D10" s="5" t="s">
        <v>88</v>
      </c>
      <c r="E10" s="5" t="s">
        <v>89</v>
      </c>
      <c r="F10" s="10">
        <v>295.39999999999998</v>
      </c>
      <c r="G10" s="10">
        <v>295.39999999999998</v>
      </c>
      <c r="H10" s="10">
        <v>295.39999999999998</v>
      </c>
    </row>
    <row r="11" spans="1:10" ht="63">
      <c r="A11" s="30" t="s">
        <v>90</v>
      </c>
      <c r="B11" s="30" t="s">
        <v>24</v>
      </c>
      <c r="C11" s="5" t="s">
        <v>19</v>
      </c>
      <c r="D11" s="5" t="s">
        <v>13</v>
      </c>
      <c r="E11" s="5" t="s">
        <v>79</v>
      </c>
      <c r="F11" s="10">
        <v>0</v>
      </c>
      <c r="G11" s="10">
        <v>0</v>
      </c>
      <c r="H11" s="10">
        <v>0</v>
      </c>
    </row>
    <row r="12" spans="1:10" ht="102.75" customHeight="1">
      <c r="A12" s="33" t="s">
        <v>38</v>
      </c>
      <c r="B12" s="32" t="s">
        <v>24</v>
      </c>
      <c r="C12" s="11" t="s">
        <v>58</v>
      </c>
      <c r="D12" s="11" t="s">
        <v>13</v>
      </c>
      <c r="E12" s="12" t="s">
        <v>39</v>
      </c>
      <c r="F12" s="13">
        <f>SUM(F13)</f>
        <v>2467.7877600000002</v>
      </c>
      <c r="G12" s="13">
        <f t="shared" ref="G12:H12" si="1">G15+G16+G17</f>
        <v>0</v>
      </c>
      <c r="H12" s="13">
        <f t="shared" si="1"/>
        <v>0</v>
      </c>
    </row>
    <row r="13" spans="1:10" ht="109.5" customHeight="1">
      <c r="A13" s="32" t="s">
        <v>40</v>
      </c>
      <c r="B13" s="32" t="s">
        <v>57</v>
      </c>
      <c r="C13" s="11" t="s">
        <v>58</v>
      </c>
      <c r="D13" s="11" t="s">
        <v>13</v>
      </c>
      <c r="E13" s="11" t="s">
        <v>82</v>
      </c>
      <c r="F13" s="13">
        <f>SUM(F15:F19)</f>
        <v>2467.7877600000002</v>
      </c>
      <c r="G13" s="13">
        <v>0</v>
      </c>
      <c r="H13" s="13">
        <v>0</v>
      </c>
    </row>
    <row r="14" spans="1:10" ht="15.75">
      <c r="A14" s="32" t="s">
        <v>66</v>
      </c>
      <c r="B14" s="32"/>
      <c r="C14" s="11"/>
      <c r="D14" s="11"/>
      <c r="E14" s="12"/>
      <c r="F14" s="13"/>
      <c r="G14" s="13"/>
      <c r="H14" s="13"/>
    </row>
    <row r="15" spans="1:10" ht="59.25" customHeight="1">
      <c r="A15" s="32" t="s">
        <v>41</v>
      </c>
      <c r="B15" s="32" t="s">
        <v>57</v>
      </c>
      <c r="C15" s="11" t="s">
        <v>83</v>
      </c>
      <c r="D15" s="11" t="s">
        <v>13</v>
      </c>
      <c r="E15" s="11" t="s">
        <v>82</v>
      </c>
      <c r="F15" s="14">
        <v>539.97792000000004</v>
      </c>
      <c r="G15" s="14">
        <v>0</v>
      </c>
      <c r="H15" s="14">
        <v>0</v>
      </c>
    </row>
    <row r="16" spans="1:10" ht="47.25">
      <c r="A16" s="32" t="s">
        <v>84</v>
      </c>
      <c r="B16" s="32" t="s">
        <v>57</v>
      </c>
      <c r="C16" s="11" t="s">
        <v>83</v>
      </c>
      <c r="D16" s="11" t="s">
        <v>13</v>
      </c>
      <c r="E16" s="11" t="s">
        <v>82</v>
      </c>
      <c r="F16" s="15">
        <v>539.97792000000004</v>
      </c>
      <c r="G16" s="15">
        <v>0</v>
      </c>
      <c r="H16" s="15">
        <v>0</v>
      </c>
    </row>
    <row r="17" spans="1:8" ht="47.25">
      <c r="A17" s="32" t="s">
        <v>85</v>
      </c>
      <c r="B17" s="32" t="s">
        <v>57</v>
      </c>
      <c r="C17" s="11" t="s">
        <v>58</v>
      </c>
      <c r="D17" s="11" t="s">
        <v>13</v>
      </c>
      <c r="E17" s="11" t="s">
        <v>82</v>
      </c>
      <c r="F17" s="15">
        <v>539.97792000000004</v>
      </c>
      <c r="G17" s="15">
        <v>0</v>
      </c>
      <c r="H17" s="15">
        <v>0</v>
      </c>
    </row>
    <row r="18" spans="1:8" ht="47.25">
      <c r="A18" s="32" t="s">
        <v>86</v>
      </c>
      <c r="B18" s="32" t="s">
        <v>57</v>
      </c>
      <c r="C18" s="11" t="s">
        <v>58</v>
      </c>
      <c r="D18" s="11" t="s">
        <v>13</v>
      </c>
      <c r="E18" s="11" t="s">
        <v>82</v>
      </c>
      <c r="F18" s="15">
        <v>314.11799999999999</v>
      </c>
      <c r="G18" s="15">
        <v>0</v>
      </c>
      <c r="H18" s="15">
        <v>0</v>
      </c>
    </row>
    <row r="19" spans="1:8" ht="47.25">
      <c r="A19" s="32" t="s">
        <v>87</v>
      </c>
      <c r="B19" s="32" t="s">
        <v>57</v>
      </c>
      <c r="C19" s="11" t="s">
        <v>58</v>
      </c>
      <c r="D19" s="11" t="s">
        <v>13</v>
      </c>
      <c r="E19" s="11" t="s">
        <v>82</v>
      </c>
      <c r="F19" s="15">
        <v>533.73599999999999</v>
      </c>
      <c r="G19" s="15">
        <v>0</v>
      </c>
      <c r="H19" s="15">
        <v>0</v>
      </c>
    </row>
    <row r="20" spans="1:8" ht="139.5" customHeight="1">
      <c r="A20" s="33" t="s">
        <v>75</v>
      </c>
      <c r="B20" s="33" t="s">
        <v>24</v>
      </c>
      <c r="C20" s="12" t="s">
        <v>19</v>
      </c>
      <c r="D20" s="12" t="s">
        <v>76</v>
      </c>
      <c r="E20" s="12" t="s">
        <v>78</v>
      </c>
      <c r="F20" s="13">
        <f>SUM(F21:F21)</f>
        <v>550</v>
      </c>
      <c r="G20" s="13">
        <v>0</v>
      </c>
      <c r="H20" s="13">
        <v>0</v>
      </c>
    </row>
    <row r="21" spans="1:8" ht="102.75" customHeight="1">
      <c r="A21" s="32" t="s">
        <v>80</v>
      </c>
      <c r="B21" s="32" t="s">
        <v>24</v>
      </c>
      <c r="C21" s="11" t="s">
        <v>19</v>
      </c>
      <c r="D21" s="11" t="s">
        <v>53</v>
      </c>
      <c r="E21" s="11" t="s">
        <v>93</v>
      </c>
      <c r="F21" s="15">
        <v>550</v>
      </c>
      <c r="G21" s="15">
        <v>0</v>
      </c>
      <c r="H21" s="15">
        <v>0</v>
      </c>
    </row>
    <row r="22" spans="1:8" ht="110.25">
      <c r="A22" s="29" t="s">
        <v>42</v>
      </c>
      <c r="B22" s="34" t="s">
        <v>43</v>
      </c>
      <c r="C22" s="3"/>
      <c r="D22" s="3"/>
      <c r="E22" s="3" t="s">
        <v>44</v>
      </c>
      <c r="F22" s="16">
        <f>SUM(F24:F25)</f>
        <v>0</v>
      </c>
      <c r="G22" s="16">
        <f>SUM(G24)</f>
        <v>0</v>
      </c>
      <c r="H22" s="16">
        <f>SUM(H24:H25)</f>
        <v>0</v>
      </c>
    </row>
    <row r="23" spans="1:8" ht="78.75">
      <c r="A23" s="29" t="s">
        <v>55</v>
      </c>
      <c r="B23" s="35"/>
      <c r="C23" s="6"/>
      <c r="D23" s="19"/>
      <c r="E23" s="6" t="s">
        <v>56</v>
      </c>
      <c r="F23" s="17">
        <f>F24+F25</f>
        <v>0</v>
      </c>
      <c r="G23" s="17">
        <f>SUM(G24:G25)</f>
        <v>0</v>
      </c>
      <c r="H23" s="17">
        <f>SUM(H24:H25)</f>
        <v>0</v>
      </c>
    </row>
    <row r="24" spans="1:8" ht="128.25" customHeight="1">
      <c r="A24" s="31" t="s">
        <v>67</v>
      </c>
      <c r="B24" s="30" t="s">
        <v>57</v>
      </c>
      <c r="C24" s="5" t="s">
        <v>58</v>
      </c>
      <c r="D24" s="5" t="s">
        <v>59</v>
      </c>
      <c r="E24" s="5" t="s">
        <v>60</v>
      </c>
      <c r="F24" s="18">
        <v>0</v>
      </c>
      <c r="G24" s="10">
        <v>0</v>
      </c>
      <c r="H24" s="10">
        <v>0</v>
      </c>
    </row>
    <row r="25" spans="1:8" ht="201" customHeight="1">
      <c r="A25" s="31" t="s">
        <v>68</v>
      </c>
      <c r="B25" s="30" t="s">
        <v>24</v>
      </c>
      <c r="C25" s="5" t="s">
        <v>19</v>
      </c>
      <c r="D25" s="5" t="s">
        <v>61</v>
      </c>
      <c r="E25" s="5"/>
      <c r="F25" s="18">
        <v>0</v>
      </c>
      <c r="G25" s="10">
        <v>0</v>
      </c>
      <c r="H25" s="10">
        <v>0</v>
      </c>
    </row>
  </sheetData>
  <mergeCells count="7">
    <mergeCell ref="F1:H1"/>
    <mergeCell ref="A3:H3"/>
    <mergeCell ref="A4:A5"/>
    <mergeCell ref="B4:B5"/>
    <mergeCell ref="C4:E4"/>
    <mergeCell ref="F4:H4"/>
    <mergeCell ref="F2:H2"/>
  </mergeCells>
  <hyperlinks>
    <hyperlink ref="F4" r:id="rId1" location="районный!Par1017" display="C:\Users\Пользователь\AppData\Local\Microsoft\Windows\Documentum\1МОЧАЛИНА\Программа на 2015-2017 г\приложения к программе (распределение средств и план мероприятий) - копия.xlsx - районный!Par1017"/>
  </hyperlinks>
  <pageMargins left="0.33455882352941174" right="0.4375" top="0.75" bottom="0.75" header="0.3" footer="0.3"/>
  <pageSetup paperSize="9" scale="70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view="pageLayout" zoomScaleNormal="55" workbookViewId="0">
      <selection activeCell="D2" sqref="D2"/>
    </sheetView>
  </sheetViews>
  <sheetFormatPr defaultRowHeight="15"/>
  <cols>
    <col min="1" max="1" width="26" customWidth="1"/>
    <col min="2" max="2" width="18.5703125" customWidth="1"/>
    <col min="3" max="3" width="12.28515625" customWidth="1"/>
    <col min="4" max="4" width="11" customWidth="1"/>
    <col min="5" max="5" width="15.28515625" customWidth="1"/>
    <col min="6" max="6" width="14.7109375" customWidth="1"/>
    <col min="7" max="7" width="12.28515625" customWidth="1"/>
    <col min="8" max="8" width="18" customWidth="1"/>
  </cols>
  <sheetData>
    <row r="1" spans="1:11" ht="54.75" customHeight="1">
      <c r="F1" s="55" t="s">
        <v>108</v>
      </c>
      <c r="G1" s="56"/>
      <c r="H1" s="56"/>
    </row>
    <row r="2" spans="1:11" ht="116.25" customHeight="1">
      <c r="F2" s="65" t="s">
        <v>109</v>
      </c>
      <c r="G2" s="65"/>
      <c r="H2" s="65"/>
    </row>
    <row r="3" spans="1:11" ht="66" customHeight="1">
      <c r="A3" s="66" t="s">
        <v>120</v>
      </c>
      <c r="B3" s="66"/>
      <c r="C3" s="66"/>
      <c r="D3" s="66"/>
      <c r="E3" s="66"/>
      <c r="F3" s="66"/>
      <c r="G3" s="66"/>
      <c r="H3" s="66"/>
    </row>
    <row r="5" spans="1:11" ht="15.75">
      <c r="A5" s="57" t="s">
        <v>0</v>
      </c>
      <c r="B5" s="57" t="s">
        <v>1</v>
      </c>
      <c r="C5" s="59" t="s">
        <v>2</v>
      </c>
      <c r="D5" s="60"/>
      <c r="E5" s="61"/>
      <c r="F5" s="62" t="s">
        <v>3</v>
      </c>
      <c r="G5" s="63"/>
      <c r="H5" s="64"/>
    </row>
    <row r="6" spans="1:11" ht="15.75">
      <c r="A6" s="58"/>
      <c r="B6" s="58"/>
      <c r="C6" s="1" t="s">
        <v>4</v>
      </c>
      <c r="D6" s="1" t="s">
        <v>5</v>
      </c>
      <c r="E6" s="1" t="s">
        <v>6</v>
      </c>
      <c r="F6" s="1">
        <v>2020</v>
      </c>
      <c r="G6" s="1">
        <v>2021</v>
      </c>
      <c r="H6" s="1">
        <v>2022</v>
      </c>
    </row>
    <row r="7" spans="1:11" ht="15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</row>
    <row r="8" spans="1:11" ht="164.25" customHeight="1">
      <c r="A8" s="22" t="s">
        <v>117</v>
      </c>
      <c r="B8" s="21" t="s">
        <v>8</v>
      </c>
      <c r="C8" s="2"/>
      <c r="D8" s="2"/>
      <c r="E8" s="3" t="s">
        <v>9</v>
      </c>
      <c r="F8" s="4">
        <f>SUM(F10)</f>
        <v>6672.1669300000003</v>
      </c>
      <c r="G8" s="4">
        <f>SUM(G10)</f>
        <v>6558.1</v>
      </c>
      <c r="H8" s="4">
        <f>SUM(H10)</f>
        <v>6383.2</v>
      </c>
      <c r="K8" s="38"/>
    </row>
    <row r="9" spans="1:11" ht="56.25" customHeight="1">
      <c r="A9" s="28" t="s">
        <v>10</v>
      </c>
      <c r="B9" s="27"/>
      <c r="C9" s="2"/>
      <c r="D9" s="2"/>
      <c r="E9" s="3" t="s">
        <v>11</v>
      </c>
      <c r="F9" s="4">
        <f>SUM(F10)</f>
        <v>6672.1669300000003</v>
      </c>
      <c r="G9" s="13">
        <f>SUM(G10)</f>
        <v>6558.1</v>
      </c>
      <c r="H9" s="13">
        <f>SUM(H10)</f>
        <v>6383.2</v>
      </c>
    </row>
    <row r="10" spans="1:11" ht="131.25" customHeight="1">
      <c r="A10" s="33" t="s">
        <v>38</v>
      </c>
      <c r="B10" s="32" t="s">
        <v>57</v>
      </c>
      <c r="C10" s="11" t="s">
        <v>58</v>
      </c>
      <c r="D10" s="11" t="s">
        <v>13</v>
      </c>
      <c r="E10" s="12" t="s">
        <v>39</v>
      </c>
      <c r="F10" s="13">
        <f>SUM(F11)</f>
        <v>6672.1669300000003</v>
      </c>
      <c r="G10" s="13">
        <v>6558.1</v>
      </c>
      <c r="H10" s="13">
        <f>SUM(H11)</f>
        <v>6383.2</v>
      </c>
    </row>
    <row r="11" spans="1:11" ht="111.75" customHeight="1">
      <c r="A11" s="32" t="s">
        <v>40</v>
      </c>
      <c r="B11" s="32" t="s">
        <v>57</v>
      </c>
      <c r="C11" s="11" t="s">
        <v>58</v>
      </c>
      <c r="D11" s="11" t="s">
        <v>13</v>
      </c>
      <c r="E11" s="11" t="s">
        <v>82</v>
      </c>
      <c r="F11" s="13">
        <f>SUM(F13:F17)</f>
        <v>6672.1669300000003</v>
      </c>
      <c r="G11" s="13">
        <v>6558.1</v>
      </c>
      <c r="H11" s="13">
        <v>6383.2</v>
      </c>
    </row>
    <row r="12" spans="1:11" ht="21.75" customHeight="1">
      <c r="A12" s="32" t="s">
        <v>66</v>
      </c>
      <c r="B12" s="32"/>
      <c r="C12" s="11"/>
      <c r="D12" s="11"/>
      <c r="E12" s="12"/>
      <c r="F12" s="13"/>
      <c r="G12" s="13"/>
      <c r="H12" s="13"/>
    </row>
    <row r="13" spans="1:11" ht="72" customHeight="1">
      <c r="A13" s="32" t="s">
        <v>41</v>
      </c>
      <c r="B13" s="32" t="s">
        <v>57</v>
      </c>
      <c r="C13" s="11" t="s">
        <v>83</v>
      </c>
      <c r="D13" s="11" t="s">
        <v>13</v>
      </c>
      <c r="E13" s="11" t="s">
        <v>82</v>
      </c>
      <c r="F13" s="14">
        <v>1459.94031</v>
      </c>
      <c r="G13" s="14">
        <v>0</v>
      </c>
      <c r="H13" s="14">
        <v>0</v>
      </c>
    </row>
    <row r="14" spans="1:11" ht="59.25" customHeight="1">
      <c r="A14" s="32" t="s">
        <v>84</v>
      </c>
      <c r="B14" s="32" t="s">
        <v>57</v>
      </c>
      <c r="C14" s="11" t="s">
        <v>83</v>
      </c>
      <c r="D14" s="11" t="s">
        <v>13</v>
      </c>
      <c r="E14" s="11" t="s">
        <v>82</v>
      </c>
      <c r="F14" s="15">
        <v>1459.94031</v>
      </c>
      <c r="G14" s="15">
        <v>0</v>
      </c>
      <c r="H14" s="15">
        <v>0</v>
      </c>
    </row>
    <row r="15" spans="1:11" ht="57" customHeight="1">
      <c r="A15" s="32" t="s">
        <v>85</v>
      </c>
      <c r="B15" s="32" t="s">
        <v>57</v>
      </c>
      <c r="C15" s="11" t="s">
        <v>58</v>
      </c>
      <c r="D15" s="11" t="s">
        <v>13</v>
      </c>
      <c r="E15" s="11" t="s">
        <v>82</v>
      </c>
      <c r="F15" s="15">
        <v>1459.94031</v>
      </c>
      <c r="G15" s="15">
        <v>0</v>
      </c>
      <c r="H15" s="15">
        <v>0</v>
      </c>
    </row>
    <row r="16" spans="1:11" ht="69" customHeight="1">
      <c r="A16" s="32" t="s">
        <v>86</v>
      </c>
      <c r="B16" s="32" t="s">
        <v>57</v>
      </c>
      <c r="C16" s="11" t="s">
        <v>58</v>
      </c>
      <c r="D16" s="11" t="s">
        <v>13</v>
      </c>
      <c r="E16" s="11" t="s">
        <v>82</v>
      </c>
      <c r="F16" s="15">
        <v>849.28200000000004</v>
      </c>
      <c r="G16" s="15">
        <v>0</v>
      </c>
      <c r="H16" s="15">
        <v>0</v>
      </c>
    </row>
    <row r="17" spans="1:8" ht="80.25" customHeight="1">
      <c r="A17" s="32" t="s">
        <v>87</v>
      </c>
      <c r="B17" s="32" t="s">
        <v>57</v>
      </c>
      <c r="C17" s="11" t="s">
        <v>58</v>
      </c>
      <c r="D17" s="11" t="s">
        <v>13</v>
      </c>
      <c r="E17" s="11" t="s">
        <v>82</v>
      </c>
      <c r="F17" s="15">
        <v>1443.0640000000001</v>
      </c>
      <c r="G17" s="15">
        <v>0</v>
      </c>
      <c r="H17" s="15">
        <v>0</v>
      </c>
    </row>
  </sheetData>
  <mergeCells count="7">
    <mergeCell ref="F1:H1"/>
    <mergeCell ref="A3:H3"/>
    <mergeCell ref="A5:A6"/>
    <mergeCell ref="B5:B6"/>
    <mergeCell ref="C5:E5"/>
    <mergeCell ref="F5:H5"/>
    <mergeCell ref="F2:H2"/>
  </mergeCells>
  <hyperlinks>
    <hyperlink ref="F5" r:id="rId1" location="районный!Par1017" display="C:\Users\Пользователь\AppData\Local\Microsoft\Windows\Documentum\1МОЧАЛИНА\Программа на 2015-2017 г\приложения к программе (распределение средств и план мероприятий) - копия.xlsx - районный!Par1017"/>
  </hyperlinks>
  <pageMargins left="0.7" right="0.21875" top="0.75" bottom="0.75" header="0.3" footer="0.3"/>
  <pageSetup paperSize="9" scale="73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view="pageLayout" zoomScaleNormal="40" workbookViewId="0">
      <selection activeCell="C2" sqref="C2"/>
    </sheetView>
  </sheetViews>
  <sheetFormatPr defaultRowHeight="15"/>
  <cols>
    <col min="1" max="1" width="26.5703125" customWidth="1"/>
    <col min="2" max="2" width="15.7109375" customWidth="1"/>
    <col min="3" max="3" width="14" customWidth="1"/>
    <col min="4" max="4" width="12.7109375" customWidth="1"/>
    <col min="5" max="5" width="17.140625" customWidth="1"/>
    <col min="6" max="6" width="15" customWidth="1"/>
    <col min="7" max="7" width="15.42578125" customWidth="1"/>
    <col min="8" max="8" width="15.85546875" customWidth="1"/>
  </cols>
  <sheetData>
    <row r="1" spans="1:11" ht="67.5" customHeight="1">
      <c r="F1" s="55" t="s">
        <v>110</v>
      </c>
      <c r="G1" s="56"/>
      <c r="H1" s="56"/>
    </row>
    <row r="2" spans="1:11" ht="113.25" customHeight="1">
      <c r="F2" s="65" t="s">
        <v>111</v>
      </c>
      <c r="G2" s="65"/>
      <c r="H2" s="65"/>
    </row>
    <row r="3" spans="1:11" ht="57.75" customHeight="1">
      <c r="A3" s="66" t="s">
        <v>121</v>
      </c>
      <c r="B3" s="66"/>
      <c r="C3" s="66"/>
      <c r="D3" s="66"/>
      <c r="E3" s="66"/>
      <c r="F3" s="66"/>
      <c r="G3" s="66"/>
      <c r="H3" s="66"/>
    </row>
    <row r="5" spans="1:11" ht="15.75">
      <c r="A5" s="57" t="s">
        <v>0</v>
      </c>
      <c r="B5" s="57" t="s">
        <v>1</v>
      </c>
      <c r="C5" s="59" t="s">
        <v>2</v>
      </c>
      <c r="D5" s="60"/>
      <c r="E5" s="61"/>
      <c r="F5" s="62" t="s">
        <v>3</v>
      </c>
      <c r="G5" s="63"/>
      <c r="H5" s="64"/>
    </row>
    <row r="6" spans="1:11" ht="15.75">
      <c r="A6" s="58"/>
      <c r="B6" s="58"/>
      <c r="C6" s="1" t="s">
        <v>4</v>
      </c>
      <c r="D6" s="1" t="s">
        <v>5</v>
      </c>
      <c r="E6" s="1" t="s">
        <v>6</v>
      </c>
      <c r="F6" s="1">
        <v>2020</v>
      </c>
      <c r="G6" s="1">
        <v>2021</v>
      </c>
      <c r="H6" s="1">
        <v>2022</v>
      </c>
    </row>
    <row r="7" spans="1:11" ht="15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</row>
    <row r="8" spans="1:11" ht="178.5" customHeight="1">
      <c r="A8" s="22" t="s">
        <v>117</v>
      </c>
      <c r="B8" s="21" t="s">
        <v>8</v>
      </c>
      <c r="C8" s="2"/>
      <c r="D8" s="2"/>
      <c r="E8" s="3" t="s">
        <v>9</v>
      </c>
      <c r="F8" s="4">
        <f>SUM(F10)</f>
        <v>13.057090000000001</v>
      </c>
      <c r="G8" s="4">
        <f>SUM(G10)</f>
        <v>0</v>
      </c>
      <c r="H8" s="4">
        <f>SUM(H10)</f>
        <v>0</v>
      </c>
    </row>
    <row r="9" spans="1:11" ht="56.25" customHeight="1">
      <c r="A9" s="23" t="s">
        <v>10</v>
      </c>
      <c r="B9" s="21"/>
      <c r="C9" s="36"/>
      <c r="D9" s="36"/>
      <c r="E9" s="37" t="s">
        <v>11</v>
      </c>
      <c r="F9" s="13">
        <f>SUM(F10)</f>
        <v>13.057090000000001</v>
      </c>
      <c r="G9" s="13">
        <f t="shared" ref="G9:H9" si="0">G12+G13+G14</f>
        <v>0</v>
      </c>
      <c r="H9" s="13">
        <f t="shared" si="0"/>
        <v>0</v>
      </c>
      <c r="K9" s="38"/>
    </row>
    <row r="10" spans="1:11" ht="165" customHeight="1">
      <c r="A10" s="33" t="s">
        <v>38</v>
      </c>
      <c r="B10" s="32" t="s">
        <v>57</v>
      </c>
      <c r="C10" s="11" t="s">
        <v>58</v>
      </c>
      <c r="D10" s="11" t="s">
        <v>13</v>
      </c>
      <c r="E10" s="12" t="s">
        <v>39</v>
      </c>
      <c r="F10" s="13">
        <f>SUM(F11)</f>
        <v>13.057090000000001</v>
      </c>
      <c r="G10" s="13">
        <f>G13+G14+G15</f>
        <v>0</v>
      </c>
      <c r="H10" s="13">
        <f>H13+H14+H15</f>
        <v>0</v>
      </c>
    </row>
    <row r="11" spans="1:11" ht="131.25" customHeight="1">
      <c r="A11" s="32" t="s">
        <v>40</v>
      </c>
      <c r="B11" s="32" t="s">
        <v>57</v>
      </c>
      <c r="C11" s="11" t="s">
        <v>58</v>
      </c>
      <c r="D11" s="11" t="s">
        <v>13</v>
      </c>
      <c r="E11" s="11" t="s">
        <v>82</v>
      </c>
      <c r="F11" s="13">
        <f>SUM(F13:F17)</f>
        <v>13.057090000000001</v>
      </c>
      <c r="G11" s="13">
        <v>0</v>
      </c>
      <c r="H11" s="13">
        <v>0</v>
      </c>
    </row>
    <row r="12" spans="1:11" ht="15.75">
      <c r="A12" s="32" t="s">
        <v>66</v>
      </c>
      <c r="B12" s="32"/>
      <c r="C12" s="11"/>
      <c r="D12" s="11"/>
      <c r="E12" s="12"/>
      <c r="F12" s="13"/>
      <c r="G12" s="13"/>
      <c r="H12" s="13"/>
    </row>
    <row r="13" spans="1:11" ht="71.25" customHeight="1">
      <c r="A13" s="32" t="s">
        <v>41</v>
      </c>
      <c r="B13" s="32" t="s">
        <v>57</v>
      </c>
      <c r="C13" s="11" t="s">
        <v>83</v>
      </c>
      <c r="D13" s="11" t="s">
        <v>13</v>
      </c>
      <c r="E13" s="11" t="s">
        <v>82</v>
      </c>
      <c r="F13" s="14">
        <v>2.85703</v>
      </c>
      <c r="G13" s="14">
        <v>0</v>
      </c>
      <c r="H13" s="14">
        <v>0</v>
      </c>
    </row>
    <row r="14" spans="1:11" ht="59.25" customHeight="1">
      <c r="A14" s="32" t="s">
        <v>84</v>
      </c>
      <c r="B14" s="32" t="s">
        <v>57</v>
      </c>
      <c r="C14" s="11" t="s">
        <v>83</v>
      </c>
      <c r="D14" s="11" t="s">
        <v>13</v>
      </c>
      <c r="E14" s="11" t="s">
        <v>82</v>
      </c>
      <c r="F14" s="15">
        <v>2.85703</v>
      </c>
      <c r="G14" s="15">
        <v>0</v>
      </c>
      <c r="H14" s="15">
        <v>0</v>
      </c>
    </row>
    <row r="15" spans="1:11" ht="65.25" customHeight="1">
      <c r="A15" s="32" t="s">
        <v>85</v>
      </c>
      <c r="B15" s="32" t="s">
        <v>57</v>
      </c>
      <c r="C15" s="11" t="s">
        <v>58</v>
      </c>
      <c r="D15" s="11" t="s">
        <v>13</v>
      </c>
      <c r="E15" s="11" t="s">
        <v>82</v>
      </c>
      <c r="F15" s="15">
        <v>2.85703</v>
      </c>
      <c r="G15" s="15">
        <v>0</v>
      </c>
      <c r="H15" s="15">
        <v>0</v>
      </c>
    </row>
    <row r="16" spans="1:11" ht="47.25">
      <c r="A16" s="32" t="s">
        <v>86</v>
      </c>
      <c r="B16" s="32" t="s">
        <v>57</v>
      </c>
      <c r="C16" s="11" t="s">
        <v>58</v>
      </c>
      <c r="D16" s="11" t="s">
        <v>13</v>
      </c>
      <c r="E16" s="11" t="s">
        <v>82</v>
      </c>
      <c r="F16" s="15">
        <v>1.6619999999999999</v>
      </c>
      <c r="G16" s="15">
        <v>0</v>
      </c>
      <c r="H16" s="15">
        <v>0</v>
      </c>
    </row>
    <row r="17" spans="1:8" ht="78" customHeight="1">
      <c r="A17" s="32" t="s">
        <v>87</v>
      </c>
      <c r="B17" s="32" t="s">
        <v>57</v>
      </c>
      <c r="C17" s="11" t="s">
        <v>58</v>
      </c>
      <c r="D17" s="11" t="s">
        <v>13</v>
      </c>
      <c r="E17" s="11" t="s">
        <v>82</v>
      </c>
      <c r="F17" s="15">
        <v>2.8239999999999998</v>
      </c>
      <c r="G17" s="15">
        <v>0</v>
      </c>
      <c r="H17" s="15">
        <v>0</v>
      </c>
    </row>
  </sheetData>
  <mergeCells count="7">
    <mergeCell ref="F1:H1"/>
    <mergeCell ref="A3:H3"/>
    <mergeCell ref="A5:A6"/>
    <mergeCell ref="B5:B6"/>
    <mergeCell ref="C5:E5"/>
    <mergeCell ref="F5:H5"/>
    <mergeCell ref="F2:H2"/>
  </mergeCells>
  <hyperlinks>
    <hyperlink ref="F5" r:id="rId1" location="районный!Par1017" display="C:\Users\Пользователь\AppData\Local\Microsoft\Windows\Documentum\1МОЧАЛИНА\Программа на 2015-2017 г\приложения к программе (распределение средств и план мероприятий) - копия.xlsx - районный!Par1017"/>
  </hyperlinks>
  <pageMargins left="0.39583333333333331" right="0.1875" top="0.75" bottom="0.75" header="0.3" footer="0.3"/>
  <pageSetup paperSize="9" scale="73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view="pageLayout" zoomScaleNormal="70" workbookViewId="0">
      <selection activeCell="F2" sqref="F2:H2"/>
    </sheetView>
  </sheetViews>
  <sheetFormatPr defaultRowHeight="15"/>
  <cols>
    <col min="1" max="1" width="30.85546875" customWidth="1"/>
    <col min="2" max="2" width="20.28515625" customWidth="1"/>
    <col min="3" max="3" width="12.140625" customWidth="1"/>
    <col min="4" max="4" width="11.5703125" customWidth="1"/>
    <col min="5" max="5" width="15.7109375" customWidth="1"/>
    <col min="6" max="6" width="16.5703125" customWidth="1"/>
    <col min="7" max="7" width="13.28515625" customWidth="1"/>
    <col min="8" max="8" width="13.85546875" customWidth="1"/>
  </cols>
  <sheetData>
    <row r="1" spans="1:8" ht="91.5" customHeight="1">
      <c r="F1" s="55" t="s">
        <v>112</v>
      </c>
      <c r="G1" s="56"/>
      <c r="H1" s="56"/>
    </row>
    <row r="2" spans="1:8" ht="137.25" customHeight="1">
      <c r="F2" s="65" t="s">
        <v>113</v>
      </c>
      <c r="G2" s="65"/>
      <c r="H2" s="65"/>
    </row>
    <row r="3" spans="1:8" ht="62.25" customHeight="1">
      <c r="A3" s="66" t="s">
        <v>122</v>
      </c>
      <c r="B3" s="67"/>
      <c r="C3" s="67"/>
      <c r="D3" s="67"/>
      <c r="E3" s="67"/>
      <c r="F3" s="67"/>
      <c r="G3" s="67"/>
      <c r="H3" s="67"/>
    </row>
    <row r="5" spans="1:8" ht="15.75">
      <c r="A5" s="57" t="s">
        <v>0</v>
      </c>
      <c r="B5" s="57" t="s">
        <v>1</v>
      </c>
      <c r="C5" s="59" t="s">
        <v>2</v>
      </c>
      <c r="D5" s="60"/>
      <c r="E5" s="61"/>
      <c r="F5" s="62" t="s">
        <v>3</v>
      </c>
      <c r="G5" s="63"/>
      <c r="H5" s="64"/>
    </row>
    <row r="6" spans="1:8" ht="15.75">
      <c r="A6" s="58"/>
      <c r="B6" s="58"/>
      <c r="C6" s="1" t="s">
        <v>4</v>
      </c>
      <c r="D6" s="1" t="s">
        <v>5</v>
      </c>
      <c r="E6" s="1" t="s">
        <v>6</v>
      </c>
      <c r="F6" s="1">
        <v>2020</v>
      </c>
      <c r="G6" s="1">
        <v>2021</v>
      </c>
      <c r="H6" s="1">
        <v>2022</v>
      </c>
    </row>
    <row r="7" spans="1:8" ht="15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</row>
    <row r="8" spans="1:8" ht="168" customHeight="1">
      <c r="A8" s="26" t="s">
        <v>117</v>
      </c>
      <c r="B8" s="27" t="s">
        <v>8</v>
      </c>
      <c r="C8" s="2"/>
      <c r="D8" s="2"/>
      <c r="E8" s="3" t="s">
        <v>9</v>
      </c>
      <c r="F8" s="4">
        <f>SUM(F9,F33,F45)</f>
        <v>43382.879999999997</v>
      </c>
      <c r="G8" s="4">
        <f>G9+G33+G45</f>
        <v>29013.9</v>
      </c>
      <c r="H8" s="4">
        <f>H9+H33+H45</f>
        <v>28839</v>
      </c>
    </row>
    <row r="9" spans="1:8" ht="55.5" customHeight="1">
      <c r="A9" s="28" t="s">
        <v>10</v>
      </c>
      <c r="B9" s="27"/>
      <c r="C9" s="2"/>
      <c r="D9" s="2"/>
      <c r="E9" s="3" t="s">
        <v>11</v>
      </c>
      <c r="F9" s="4">
        <f>SUM(F10,F23,F31)</f>
        <v>25722.48</v>
      </c>
      <c r="G9" s="4">
        <f>SUM(G10,G23,G31)</f>
        <v>17253.5</v>
      </c>
      <c r="H9" s="4">
        <f>SUM(H10,H23,H31)</f>
        <v>17078.599999999999</v>
      </c>
    </row>
    <row r="10" spans="1:8" ht="57.75" customHeight="1">
      <c r="A10" s="29" t="s">
        <v>12</v>
      </c>
      <c r="B10" s="30"/>
      <c r="C10" s="5">
        <v>610</v>
      </c>
      <c r="D10" s="5" t="s">
        <v>13</v>
      </c>
      <c r="E10" s="6" t="s">
        <v>14</v>
      </c>
      <c r="F10" s="7">
        <f>SUM(F11:F22)</f>
        <v>11565.4</v>
      </c>
      <c r="G10" s="7">
        <f>SUM(G11:G21)</f>
        <v>10695.4</v>
      </c>
      <c r="H10" s="7">
        <f t="shared" ref="H10" si="0">SUM(H11:H21)</f>
        <v>10695.4</v>
      </c>
    </row>
    <row r="11" spans="1:8" ht="108.75" customHeight="1">
      <c r="A11" s="31" t="s">
        <v>15</v>
      </c>
      <c r="B11" s="30" t="s">
        <v>24</v>
      </c>
      <c r="C11" s="5">
        <v>610</v>
      </c>
      <c r="D11" s="5" t="s">
        <v>13</v>
      </c>
      <c r="E11" s="5" t="s">
        <v>17</v>
      </c>
      <c r="F11" s="8">
        <v>7000</v>
      </c>
      <c r="G11" s="8">
        <v>7000</v>
      </c>
      <c r="H11" s="8">
        <v>7000</v>
      </c>
    </row>
    <row r="12" spans="1:8" ht="56.25" customHeight="1">
      <c r="A12" s="31" t="s">
        <v>18</v>
      </c>
      <c r="B12" s="30" t="s">
        <v>16</v>
      </c>
      <c r="C12" s="9" t="s">
        <v>19</v>
      </c>
      <c r="D12" s="9" t="s">
        <v>13</v>
      </c>
      <c r="E12" s="9" t="s">
        <v>20</v>
      </c>
      <c r="F12" s="10">
        <v>170</v>
      </c>
      <c r="G12" s="10">
        <v>250</v>
      </c>
      <c r="H12" s="10">
        <v>250</v>
      </c>
    </row>
    <row r="13" spans="1:8" ht="60" customHeight="1">
      <c r="A13" s="31" t="s">
        <v>21</v>
      </c>
      <c r="B13" s="30" t="s">
        <v>16</v>
      </c>
      <c r="C13" s="9" t="s">
        <v>19</v>
      </c>
      <c r="D13" s="9" t="s">
        <v>13</v>
      </c>
      <c r="E13" s="9" t="s">
        <v>22</v>
      </c>
      <c r="F13" s="10">
        <v>200</v>
      </c>
      <c r="G13" s="10">
        <v>200</v>
      </c>
      <c r="H13" s="10">
        <v>200</v>
      </c>
    </row>
    <row r="14" spans="1:8" ht="50.25" customHeight="1">
      <c r="A14" s="31" t="s">
        <v>23</v>
      </c>
      <c r="B14" s="30" t="s">
        <v>24</v>
      </c>
      <c r="C14" s="9" t="s">
        <v>19</v>
      </c>
      <c r="D14" s="9" t="s">
        <v>13</v>
      </c>
      <c r="E14" s="9" t="s">
        <v>25</v>
      </c>
      <c r="F14" s="10">
        <v>200</v>
      </c>
      <c r="G14" s="10">
        <v>200</v>
      </c>
      <c r="H14" s="10">
        <v>200</v>
      </c>
    </row>
    <row r="15" spans="1:8" ht="37.5" customHeight="1">
      <c r="A15" s="30" t="s">
        <v>26</v>
      </c>
      <c r="B15" s="30" t="s">
        <v>16</v>
      </c>
      <c r="C15" s="9" t="s">
        <v>19</v>
      </c>
      <c r="D15" s="9" t="s">
        <v>13</v>
      </c>
      <c r="E15" s="9" t="s">
        <v>27</v>
      </c>
      <c r="F15" s="10">
        <v>250</v>
      </c>
      <c r="G15" s="10">
        <v>250</v>
      </c>
      <c r="H15" s="10">
        <v>250</v>
      </c>
    </row>
    <row r="16" spans="1:8" ht="87.75" customHeight="1">
      <c r="A16" s="30" t="s">
        <v>28</v>
      </c>
      <c r="B16" s="30" t="s">
        <v>16</v>
      </c>
      <c r="C16" s="9" t="s">
        <v>29</v>
      </c>
      <c r="D16" s="9" t="s">
        <v>13</v>
      </c>
      <c r="E16" s="9" t="s">
        <v>30</v>
      </c>
      <c r="F16" s="10">
        <v>1000</v>
      </c>
      <c r="G16" s="10">
        <v>1000</v>
      </c>
      <c r="H16" s="10">
        <v>1000</v>
      </c>
    </row>
    <row r="17" spans="1:8" ht="52.5" customHeight="1">
      <c r="A17" s="30" t="s">
        <v>31</v>
      </c>
      <c r="B17" s="30" t="s">
        <v>16</v>
      </c>
      <c r="C17" s="9" t="s">
        <v>19</v>
      </c>
      <c r="D17" s="9" t="s">
        <v>13</v>
      </c>
      <c r="E17" s="9" t="s">
        <v>32</v>
      </c>
      <c r="F17" s="10">
        <v>100</v>
      </c>
      <c r="G17" s="10">
        <v>250</v>
      </c>
      <c r="H17" s="10">
        <v>250</v>
      </c>
    </row>
    <row r="18" spans="1:8" ht="66.75" customHeight="1">
      <c r="A18" s="30" t="s">
        <v>33</v>
      </c>
      <c r="B18" s="30" t="s">
        <v>16</v>
      </c>
      <c r="C18" s="9" t="s">
        <v>29</v>
      </c>
      <c r="D18" s="9" t="s">
        <v>13</v>
      </c>
      <c r="E18" s="9" t="s">
        <v>34</v>
      </c>
      <c r="F18" s="10">
        <v>100</v>
      </c>
      <c r="G18" s="10">
        <v>300</v>
      </c>
      <c r="H18" s="10">
        <v>300</v>
      </c>
    </row>
    <row r="19" spans="1:8" ht="51" customHeight="1">
      <c r="A19" s="30" t="s">
        <v>73</v>
      </c>
      <c r="B19" s="30" t="s">
        <v>24</v>
      </c>
      <c r="C19" s="9" t="s">
        <v>19</v>
      </c>
      <c r="D19" s="9" t="s">
        <v>13</v>
      </c>
      <c r="E19" s="9" t="s">
        <v>35</v>
      </c>
      <c r="F19" s="10">
        <v>200</v>
      </c>
      <c r="G19" s="10">
        <v>200</v>
      </c>
      <c r="H19" s="10">
        <v>200</v>
      </c>
    </row>
    <row r="20" spans="1:8" ht="53.25" customHeight="1">
      <c r="A20" s="30" t="s">
        <v>74</v>
      </c>
      <c r="B20" s="30" t="s">
        <v>24</v>
      </c>
      <c r="C20" s="5" t="s">
        <v>19</v>
      </c>
      <c r="D20" s="5" t="s">
        <v>88</v>
      </c>
      <c r="E20" s="5" t="s">
        <v>91</v>
      </c>
      <c r="F20" s="10">
        <v>295.39999999999998</v>
      </c>
      <c r="G20" s="10">
        <v>295.39999999999998</v>
      </c>
      <c r="H20" s="10">
        <v>295.39999999999998</v>
      </c>
    </row>
    <row r="21" spans="1:8" ht="59.25" customHeight="1">
      <c r="A21" s="30" t="s">
        <v>36</v>
      </c>
      <c r="B21" s="30" t="s">
        <v>24</v>
      </c>
      <c r="C21" s="9" t="s">
        <v>19</v>
      </c>
      <c r="D21" s="9" t="s">
        <v>13</v>
      </c>
      <c r="E21" s="5" t="s">
        <v>37</v>
      </c>
      <c r="F21" s="10">
        <v>550</v>
      </c>
      <c r="G21" s="10">
        <v>750</v>
      </c>
      <c r="H21" s="10">
        <v>750</v>
      </c>
    </row>
    <row r="22" spans="1:8" ht="59.25" customHeight="1">
      <c r="A22" s="30" t="s">
        <v>77</v>
      </c>
      <c r="B22" s="30" t="s">
        <v>24</v>
      </c>
      <c r="C22" s="5" t="s">
        <v>19</v>
      </c>
      <c r="D22" s="5" t="s">
        <v>13</v>
      </c>
      <c r="E22" s="5" t="s">
        <v>79</v>
      </c>
      <c r="F22" s="10">
        <v>1500</v>
      </c>
      <c r="G22" s="10">
        <v>0</v>
      </c>
      <c r="H22" s="10">
        <v>0</v>
      </c>
    </row>
    <row r="23" spans="1:8" ht="110.25" customHeight="1">
      <c r="A23" s="33" t="s">
        <v>38</v>
      </c>
      <c r="B23" s="32" t="s">
        <v>57</v>
      </c>
      <c r="C23" s="11" t="s">
        <v>58</v>
      </c>
      <c r="D23" s="11" t="s">
        <v>13</v>
      </c>
      <c r="E23" s="12" t="s">
        <v>39</v>
      </c>
      <c r="F23" s="13">
        <f>SUM(F24)</f>
        <v>13057.08</v>
      </c>
      <c r="G23" s="13">
        <f>SUM(G24)</f>
        <v>6558.1</v>
      </c>
      <c r="H23" s="13">
        <f>SUM(H24)</f>
        <v>6383.2</v>
      </c>
    </row>
    <row r="24" spans="1:8" ht="105" customHeight="1">
      <c r="A24" s="32" t="s">
        <v>40</v>
      </c>
      <c r="B24" s="32" t="s">
        <v>57</v>
      </c>
      <c r="C24" s="11" t="s">
        <v>58</v>
      </c>
      <c r="D24" s="11" t="s">
        <v>13</v>
      </c>
      <c r="E24" s="11" t="s">
        <v>82</v>
      </c>
      <c r="F24" s="13">
        <f>SUM(F26:F30)</f>
        <v>13057.08</v>
      </c>
      <c r="G24" s="13">
        <v>6558.1</v>
      </c>
      <c r="H24" s="13">
        <v>6383.2</v>
      </c>
    </row>
    <row r="25" spans="1:8" ht="15.75">
      <c r="A25" s="32" t="s">
        <v>66</v>
      </c>
      <c r="B25" s="32"/>
      <c r="C25" s="11"/>
      <c r="D25" s="11"/>
      <c r="E25" s="12"/>
      <c r="F25" s="13"/>
      <c r="G25" s="13"/>
      <c r="H25" s="13"/>
    </row>
    <row r="26" spans="1:8" ht="55.5" customHeight="1">
      <c r="A26" s="32" t="s">
        <v>41</v>
      </c>
      <c r="B26" s="32" t="s">
        <v>57</v>
      </c>
      <c r="C26" s="11" t="s">
        <v>83</v>
      </c>
      <c r="D26" s="11" t="s">
        <v>13</v>
      </c>
      <c r="E26" s="11" t="s">
        <v>82</v>
      </c>
      <c r="F26" s="14">
        <v>2857.02</v>
      </c>
      <c r="G26" s="14">
        <v>0</v>
      </c>
      <c r="H26" s="14">
        <v>0</v>
      </c>
    </row>
    <row r="27" spans="1:8" ht="62.25" customHeight="1">
      <c r="A27" s="32" t="s">
        <v>84</v>
      </c>
      <c r="B27" s="32" t="s">
        <v>57</v>
      </c>
      <c r="C27" s="11" t="s">
        <v>83</v>
      </c>
      <c r="D27" s="11" t="s">
        <v>13</v>
      </c>
      <c r="E27" s="11" t="s">
        <v>82</v>
      </c>
      <c r="F27" s="15">
        <v>2857.02</v>
      </c>
      <c r="G27" s="15">
        <v>0</v>
      </c>
      <c r="H27" s="15">
        <v>0</v>
      </c>
    </row>
    <row r="28" spans="1:8" ht="65.25" customHeight="1">
      <c r="A28" s="32" t="s">
        <v>85</v>
      </c>
      <c r="B28" s="32" t="s">
        <v>57</v>
      </c>
      <c r="C28" s="11" t="s">
        <v>58</v>
      </c>
      <c r="D28" s="11" t="s">
        <v>13</v>
      </c>
      <c r="E28" s="11" t="s">
        <v>82</v>
      </c>
      <c r="F28" s="15">
        <v>2857.02</v>
      </c>
      <c r="G28" s="15">
        <v>0</v>
      </c>
      <c r="H28" s="15">
        <v>0</v>
      </c>
    </row>
    <row r="29" spans="1:8" ht="65.25" customHeight="1">
      <c r="A29" s="32" t="s">
        <v>86</v>
      </c>
      <c r="B29" s="32" t="s">
        <v>57</v>
      </c>
      <c r="C29" s="11" t="s">
        <v>58</v>
      </c>
      <c r="D29" s="11" t="s">
        <v>13</v>
      </c>
      <c r="E29" s="11" t="s">
        <v>82</v>
      </c>
      <c r="F29" s="15">
        <v>1662.01</v>
      </c>
      <c r="G29" s="15">
        <v>0</v>
      </c>
      <c r="H29" s="15">
        <v>0</v>
      </c>
    </row>
    <row r="30" spans="1:8" ht="65.25" customHeight="1">
      <c r="A30" s="32" t="s">
        <v>87</v>
      </c>
      <c r="B30" s="32" t="s">
        <v>57</v>
      </c>
      <c r="C30" s="11" t="s">
        <v>58</v>
      </c>
      <c r="D30" s="11" t="s">
        <v>13</v>
      </c>
      <c r="E30" s="11" t="s">
        <v>82</v>
      </c>
      <c r="F30" s="15">
        <v>2824.01</v>
      </c>
      <c r="G30" s="15">
        <v>0</v>
      </c>
      <c r="H30" s="15">
        <v>0</v>
      </c>
    </row>
    <row r="31" spans="1:8" ht="114" customHeight="1">
      <c r="A31" s="33" t="s">
        <v>75</v>
      </c>
      <c r="B31" s="33" t="s">
        <v>24</v>
      </c>
      <c r="C31" s="12"/>
      <c r="D31" s="12"/>
      <c r="E31" s="12"/>
      <c r="F31" s="13">
        <f>SUM(F32:F32)</f>
        <v>1100</v>
      </c>
      <c r="G31" s="13">
        <v>0</v>
      </c>
      <c r="H31" s="13">
        <v>0</v>
      </c>
    </row>
    <row r="32" spans="1:8" ht="98.25" customHeight="1">
      <c r="A32" s="32" t="s">
        <v>92</v>
      </c>
      <c r="B32" s="32" t="s">
        <v>24</v>
      </c>
      <c r="C32" s="11" t="s">
        <v>19</v>
      </c>
      <c r="D32" s="11" t="s">
        <v>53</v>
      </c>
      <c r="E32" s="11" t="s">
        <v>93</v>
      </c>
      <c r="F32" s="15">
        <v>1100</v>
      </c>
      <c r="G32" s="15">
        <v>0</v>
      </c>
      <c r="H32" s="15">
        <v>0</v>
      </c>
    </row>
    <row r="33" spans="1:8" ht="102.75" customHeight="1">
      <c r="A33" s="29" t="s">
        <v>42</v>
      </c>
      <c r="B33" s="34" t="s">
        <v>43</v>
      </c>
      <c r="C33" s="3"/>
      <c r="D33" s="3"/>
      <c r="E33" s="3" t="s">
        <v>44</v>
      </c>
      <c r="F33" s="16">
        <f>SUM(F34,F37,F42)</f>
        <v>7600</v>
      </c>
      <c r="G33" s="16">
        <f>G34+G37+G42</f>
        <v>1700</v>
      </c>
      <c r="H33" s="16">
        <f>H34+H37+H42</f>
        <v>1700</v>
      </c>
    </row>
    <row r="34" spans="1:8" ht="123" customHeight="1">
      <c r="A34" s="29" t="s">
        <v>45</v>
      </c>
      <c r="B34" s="26"/>
      <c r="C34" s="6"/>
      <c r="D34" s="6"/>
      <c r="E34" s="6" t="s">
        <v>46</v>
      </c>
      <c r="F34" s="17">
        <f>F35+F36</f>
        <v>600</v>
      </c>
      <c r="G34" s="17">
        <f t="shared" ref="G34:H34" si="1">G35+G36</f>
        <v>700</v>
      </c>
      <c r="H34" s="17">
        <f t="shared" si="1"/>
        <v>700</v>
      </c>
    </row>
    <row r="35" spans="1:8" ht="78" customHeight="1">
      <c r="A35" s="31" t="s">
        <v>70</v>
      </c>
      <c r="B35" s="30" t="s">
        <v>16</v>
      </c>
      <c r="C35" s="9" t="s">
        <v>19</v>
      </c>
      <c r="D35" s="9" t="s">
        <v>47</v>
      </c>
      <c r="E35" s="9" t="s">
        <v>81</v>
      </c>
      <c r="F35" s="18">
        <v>200</v>
      </c>
      <c r="G35" s="10">
        <v>200</v>
      </c>
      <c r="H35" s="10">
        <v>200</v>
      </c>
    </row>
    <row r="36" spans="1:8" ht="72.75" customHeight="1">
      <c r="A36" s="31" t="s">
        <v>49</v>
      </c>
      <c r="B36" s="30" t="s">
        <v>16</v>
      </c>
      <c r="C36" s="5" t="s">
        <v>19</v>
      </c>
      <c r="D36" s="5" t="s">
        <v>13</v>
      </c>
      <c r="E36" s="5" t="s">
        <v>48</v>
      </c>
      <c r="F36" s="18">
        <v>400</v>
      </c>
      <c r="G36" s="10">
        <v>500</v>
      </c>
      <c r="H36" s="10">
        <v>500</v>
      </c>
    </row>
    <row r="37" spans="1:8" ht="99.75" customHeight="1">
      <c r="A37" s="29" t="s">
        <v>50</v>
      </c>
      <c r="B37" s="26"/>
      <c r="C37" s="6"/>
      <c r="D37" s="6"/>
      <c r="E37" s="6" t="s">
        <v>51</v>
      </c>
      <c r="F37" s="17">
        <f>SUM(F38:F40)</f>
        <v>7000</v>
      </c>
      <c r="G37" s="17">
        <f>SUM(G38:G40)</f>
        <v>1000</v>
      </c>
      <c r="H37" s="17">
        <f>SUM(H38:H40)</f>
        <v>1000</v>
      </c>
    </row>
    <row r="38" spans="1:8" ht="79.5" customHeight="1">
      <c r="A38" s="50" t="s">
        <v>95</v>
      </c>
      <c r="B38" s="48" t="s">
        <v>115</v>
      </c>
      <c r="C38" s="49" t="s">
        <v>116</v>
      </c>
      <c r="D38" s="5"/>
      <c r="E38" s="49" t="s">
        <v>94</v>
      </c>
      <c r="F38" s="18">
        <v>2000</v>
      </c>
      <c r="G38" s="10">
        <v>0</v>
      </c>
      <c r="H38" s="10">
        <v>0</v>
      </c>
    </row>
    <row r="39" spans="1:8" ht="79.5" customHeight="1">
      <c r="A39" s="51"/>
      <c r="B39" s="53" t="s">
        <v>24</v>
      </c>
      <c r="C39" s="49" t="s">
        <v>19</v>
      </c>
      <c r="D39" s="5" t="s">
        <v>52</v>
      </c>
      <c r="E39" s="49" t="s">
        <v>94</v>
      </c>
      <c r="F39" s="18">
        <v>2000</v>
      </c>
      <c r="G39" s="10">
        <v>0</v>
      </c>
      <c r="H39" s="10">
        <v>0</v>
      </c>
    </row>
    <row r="40" spans="1:8" ht="79.5" customHeight="1">
      <c r="A40" s="52"/>
      <c r="B40" s="54"/>
      <c r="C40" s="49" t="s">
        <v>19</v>
      </c>
      <c r="D40" s="5" t="s">
        <v>53</v>
      </c>
      <c r="E40" s="49" t="s">
        <v>94</v>
      </c>
      <c r="F40" s="18">
        <v>3000</v>
      </c>
      <c r="G40" s="10">
        <v>1000</v>
      </c>
      <c r="H40" s="10">
        <v>1000</v>
      </c>
    </row>
    <row r="41" spans="1:8" ht="66" customHeight="1">
      <c r="A41" s="31" t="s">
        <v>96</v>
      </c>
      <c r="B41" s="30" t="s">
        <v>24</v>
      </c>
      <c r="C41" s="5" t="s">
        <v>19</v>
      </c>
      <c r="D41" s="5" t="s">
        <v>53</v>
      </c>
      <c r="E41" s="5" t="s">
        <v>54</v>
      </c>
      <c r="F41" s="18">
        <v>0</v>
      </c>
      <c r="G41" s="10">
        <v>0</v>
      </c>
      <c r="H41" s="10">
        <v>0</v>
      </c>
    </row>
    <row r="42" spans="1:8" ht="87" customHeight="1">
      <c r="A42" s="29" t="s">
        <v>55</v>
      </c>
      <c r="B42" s="35"/>
      <c r="C42" s="6"/>
      <c r="D42" s="19"/>
      <c r="E42" s="6" t="s">
        <v>56</v>
      </c>
      <c r="F42" s="17">
        <f>F43+F44</f>
        <v>0</v>
      </c>
      <c r="G42" s="17">
        <f t="shared" ref="G42:H42" si="2">G43+G44</f>
        <v>0</v>
      </c>
      <c r="H42" s="17">
        <f t="shared" si="2"/>
        <v>0</v>
      </c>
    </row>
    <row r="43" spans="1:8" ht="117" customHeight="1">
      <c r="A43" s="31" t="s">
        <v>102</v>
      </c>
      <c r="B43" s="30" t="s">
        <v>57</v>
      </c>
      <c r="C43" s="5" t="s">
        <v>58</v>
      </c>
      <c r="D43" s="5" t="s">
        <v>59</v>
      </c>
      <c r="E43" s="5" t="s">
        <v>60</v>
      </c>
      <c r="F43" s="18">
        <v>0</v>
      </c>
      <c r="G43" s="10">
        <v>0</v>
      </c>
      <c r="H43" s="10">
        <v>0</v>
      </c>
    </row>
    <row r="44" spans="1:8" ht="250.5" customHeight="1">
      <c r="A44" s="31" t="s">
        <v>68</v>
      </c>
      <c r="B44" s="30" t="s">
        <v>24</v>
      </c>
      <c r="C44" s="5" t="s">
        <v>19</v>
      </c>
      <c r="D44" s="5" t="s">
        <v>61</v>
      </c>
      <c r="E44" s="5"/>
      <c r="F44" s="18">
        <v>0</v>
      </c>
      <c r="G44" s="10">
        <v>0</v>
      </c>
      <c r="H44" s="10">
        <v>0</v>
      </c>
    </row>
    <row r="45" spans="1:8" ht="71.25" customHeight="1">
      <c r="A45" s="29" t="s">
        <v>62</v>
      </c>
      <c r="B45" s="27" t="s">
        <v>43</v>
      </c>
      <c r="C45" s="5" t="s">
        <v>19</v>
      </c>
      <c r="D45" s="5" t="s">
        <v>47</v>
      </c>
      <c r="E45" s="6" t="s">
        <v>63</v>
      </c>
      <c r="F45" s="16">
        <f>F46</f>
        <v>10060.4</v>
      </c>
      <c r="G45" s="16">
        <f>G46</f>
        <v>10060.4</v>
      </c>
      <c r="H45" s="16">
        <f>H46</f>
        <v>10060.4</v>
      </c>
    </row>
    <row r="46" spans="1:8" ht="132.75" customHeight="1">
      <c r="A46" s="29" t="s">
        <v>71</v>
      </c>
      <c r="B46" s="26"/>
      <c r="C46" s="6"/>
      <c r="D46" s="6"/>
      <c r="E46" s="6" t="s">
        <v>64</v>
      </c>
      <c r="F46" s="17">
        <f>SUM(F47:F47)</f>
        <v>10060.4</v>
      </c>
      <c r="G46" s="17">
        <f>SUM(G47:G47)</f>
        <v>10060.4</v>
      </c>
      <c r="H46" s="17">
        <f>SUM(H47:H47)</f>
        <v>10060.4</v>
      </c>
    </row>
    <row r="47" spans="1:8" ht="142.5" customHeight="1">
      <c r="A47" s="31" t="s">
        <v>72</v>
      </c>
      <c r="B47" s="30" t="s">
        <v>24</v>
      </c>
      <c r="C47" s="5" t="s">
        <v>19</v>
      </c>
      <c r="D47" s="5" t="s">
        <v>47</v>
      </c>
      <c r="E47" s="5" t="s">
        <v>65</v>
      </c>
      <c r="F47" s="18">
        <v>10060.4</v>
      </c>
      <c r="G47" s="10">
        <f>F47</f>
        <v>10060.4</v>
      </c>
      <c r="H47" s="10">
        <f>F47</f>
        <v>10060.4</v>
      </c>
    </row>
  </sheetData>
  <mergeCells count="9">
    <mergeCell ref="A38:A40"/>
    <mergeCell ref="B39:B40"/>
    <mergeCell ref="F1:H1"/>
    <mergeCell ref="A3:H3"/>
    <mergeCell ref="A5:A6"/>
    <mergeCell ref="B5:B6"/>
    <mergeCell ref="C5:E5"/>
    <mergeCell ref="F5:H5"/>
    <mergeCell ref="F2:H2"/>
  </mergeCells>
  <hyperlinks>
    <hyperlink ref="F5" r:id="rId1" location="районный!Par1017" display="C:\Users\Пользователь\AppData\Local\Microsoft\Windows\Documentum\1МОЧАЛИНА\Программа на 2015-2017 г\приложения к программе (распределение средств и план мероприятий) - копия.xlsx - районный!Par1017"/>
  </hyperlinks>
  <pageMargins left="0.27083333333333331" right="0.25" top="0.75" bottom="0.75" header="0.3" footer="0.3"/>
  <pageSetup paperSize="9" scale="73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D7:I20"/>
  <sheetViews>
    <sheetView tabSelected="1" topLeftCell="A4" zoomScaleNormal="100" workbookViewId="0">
      <selection activeCell="E17" sqref="E17"/>
    </sheetView>
  </sheetViews>
  <sheetFormatPr defaultRowHeight="15"/>
  <cols>
    <col min="1" max="1" width="4.28515625" customWidth="1"/>
    <col min="3" max="3" width="5" customWidth="1"/>
    <col min="4" max="4" width="16.85546875" customWidth="1"/>
    <col min="5" max="5" width="18.85546875" customWidth="1"/>
    <col min="6" max="6" width="15.140625" customWidth="1"/>
    <col min="7" max="7" width="18.28515625" customWidth="1"/>
    <col min="8" max="8" width="11.28515625" bestFit="1" customWidth="1"/>
    <col min="9" max="9" width="10" bestFit="1" customWidth="1"/>
  </cols>
  <sheetData>
    <row r="7" spans="4:9" ht="51.75" customHeight="1" thickBot="1">
      <c r="E7" s="25">
        <v>2020</v>
      </c>
      <c r="F7" s="25">
        <v>2021</v>
      </c>
      <c r="G7" s="25">
        <v>2022</v>
      </c>
      <c r="H7" s="25" t="s">
        <v>43</v>
      </c>
    </row>
    <row r="8" spans="4:9" ht="32.25" thickBot="1">
      <c r="D8" s="45" t="s">
        <v>97</v>
      </c>
      <c r="E8" s="43">
        <f>SUM(E9:E12)</f>
        <v>41382.879999999997</v>
      </c>
      <c r="F8" s="44">
        <f>SUM(F9:F12)</f>
        <v>29013.9</v>
      </c>
      <c r="G8" s="44">
        <f>SUM(G9:G12)</f>
        <v>28839.000000000004</v>
      </c>
      <c r="H8" s="44">
        <f>SUM(E8:G8)</f>
        <v>99235.78</v>
      </c>
      <c r="I8" s="38"/>
    </row>
    <row r="9" spans="4:9" ht="63.75" thickBot="1">
      <c r="D9" s="46" t="s">
        <v>98</v>
      </c>
      <c r="E9" s="39">
        <v>31384.46</v>
      </c>
      <c r="F9" s="40">
        <v>22160.400000000001</v>
      </c>
      <c r="G9" s="40">
        <v>22160.400000000001</v>
      </c>
      <c r="H9" s="40">
        <f>SUM(E9:G9)</f>
        <v>75705.260000000009</v>
      </c>
    </row>
    <row r="10" spans="4:9" ht="32.25" thickBot="1">
      <c r="D10" s="47" t="s">
        <v>99</v>
      </c>
      <c r="E10" s="39">
        <v>3313.19</v>
      </c>
      <c r="F10" s="41">
        <v>295.39999999999998</v>
      </c>
      <c r="G10" s="41">
        <v>295.39999999999998</v>
      </c>
      <c r="H10" s="40">
        <f>SUM(E10:G10)</f>
        <v>3903.9900000000002</v>
      </c>
    </row>
    <row r="11" spans="4:9" ht="32.25" thickBot="1">
      <c r="D11" s="46" t="s">
        <v>100</v>
      </c>
      <c r="E11" s="39">
        <v>6672.17</v>
      </c>
      <c r="F11" s="41">
        <v>6558.1</v>
      </c>
      <c r="G11" s="41">
        <v>6383.2</v>
      </c>
      <c r="H11" s="40">
        <f>SUM(E11:G11)</f>
        <v>19613.47</v>
      </c>
    </row>
    <row r="12" spans="4:9" ht="32.25" thickBot="1">
      <c r="D12" s="46" t="s">
        <v>101</v>
      </c>
      <c r="E12" s="42">
        <v>13.06</v>
      </c>
      <c r="F12" s="41">
        <v>0</v>
      </c>
      <c r="G12" s="41">
        <v>0</v>
      </c>
      <c r="H12" s="41">
        <f>SUM(E12:G12)</f>
        <v>13.06</v>
      </c>
    </row>
    <row r="20" spans="5:9" ht="15.75">
      <c r="E20" s="72"/>
      <c r="F20" s="72"/>
      <c r="G20" s="72"/>
      <c r="H20" s="73"/>
      <c r="I20" s="7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прил.3</vt:lpstr>
      <vt:lpstr>Прил.4</vt:lpstr>
      <vt:lpstr>прил. 5</vt:lpstr>
      <vt:lpstr>прил. 6</vt:lpstr>
      <vt:lpstr>прил. 7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Пользователь</cp:lastModifiedBy>
  <cp:lastPrinted>2020-01-20T09:28:07Z</cp:lastPrinted>
  <dcterms:created xsi:type="dcterms:W3CDTF">2019-10-18T08:48:58Z</dcterms:created>
  <dcterms:modified xsi:type="dcterms:W3CDTF">2020-01-20T09:28:10Z</dcterms:modified>
</cp:coreProperties>
</file>