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25" windowWidth="15480" windowHeight="8490" tabRatio="904" activeTab="2"/>
  </bookViews>
  <sheets>
    <sheet name="1 " sheetId="1" r:id="rId1"/>
    <sheet name="2" sheetId="2" r:id="rId2"/>
    <sheet name="3" sheetId="3" r:id="rId3"/>
    <sheet name="4" sheetId="4" r:id="rId4"/>
  </sheets>
  <definedNames>
    <definedName name="_xlnm.Print_Titles" localSheetId="1">'2'!$12:$13</definedName>
    <definedName name="_xlnm.Print_Titles" localSheetId="2">'3'!$13:$13</definedName>
    <definedName name="_xlnm.Print_Area" localSheetId="0">'1 '!$A$1:$D$91</definedName>
    <definedName name="_xlnm.Print_Area" localSheetId="1">'2'!$A$1:$E$171</definedName>
    <definedName name="_xlnm.Print_Area" localSheetId="2">'3'!$A$1:$H$471</definedName>
    <definedName name="_xlnm.Print_Area" localSheetId="3">'4'!$A$1:$D$24</definedName>
  </definedNames>
  <calcPr fullCalcOnLoad="1"/>
</workbook>
</file>

<file path=xl/sharedStrings.xml><?xml version="1.0" encoding="utf-8"?>
<sst xmlns="http://schemas.openxmlformats.org/spreadsheetml/2006/main" count="1486" uniqueCount="471">
  <si>
    <t>500</t>
  </si>
  <si>
    <t>Депутаты представительного органа муниципального образования</t>
  </si>
  <si>
    <t>0503</t>
  </si>
  <si>
    <t>Благоустройство</t>
  </si>
  <si>
    <t>Уличное освещение</t>
  </si>
  <si>
    <t>Наименование расходов</t>
  </si>
  <si>
    <t>Рз,Пр</t>
  </si>
  <si>
    <t>ЦСР</t>
  </si>
  <si>
    <t>ВР</t>
  </si>
  <si>
    <t/>
  </si>
  <si>
    <t>0100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</si>
  <si>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</si>
  <si>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</si>
  <si>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</si>
  <si>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</si>
  <si>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0300</t>
  </si>
  <si>
    <t>0800</t>
  </si>
  <si>
    <t>0801</t>
  </si>
  <si>
    <t>Культура</t>
  </si>
  <si>
    <t>1000</t>
  </si>
  <si>
    <t>1003</t>
  </si>
  <si>
    <t>Социальное обеспечение населения</t>
  </si>
  <si>
    <t>2</t>
  </si>
  <si>
    <t>3</t>
  </si>
  <si>
    <t>4</t>
  </si>
  <si>
    <t>5</t>
  </si>
  <si>
    <t>0113</t>
  </si>
  <si>
    <t>1001</t>
  </si>
  <si>
    <t>Пенсионное обеспечение</t>
  </si>
  <si>
    <t>100</t>
  </si>
  <si>
    <t>Межбюджетные трансферты</t>
  </si>
  <si>
    <t>0400</t>
  </si>
  <si>
    <t>0409</t>
  </si>
  <si>
    <t>200</t>
  </si>
  <si>
    <t>800</t>
  </si>
  <si>
    <t>Иные бюджетные ассигнования</t>
  </si>
  <si>
    <t>Осуществление полномочий по контролю за исполнением бюджетов поселений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</si>
  <si>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</si>
  <si>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</si>
  <si>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</si>
  <si>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</si>
  <si>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1100</t>
  </si>
  <si>
    <t>1101</t>
  </si>
  <si>
    <t>Физическая культура и спорт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</si>
  <si>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</si>
  <si>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</si>
  <si>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0502</t>
  </si>
  <si>
    <t xml:space="preserve">Коммунальное хозяйство </t>
  </si>
  <si>
    <t xml:space="preserve">Информирование населения </t>
  </si>
  <si>
    <t>Администрация Ключевского сельского поселения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</si>
  <si>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</si>
  <si>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</si>
  <si>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</si>
  <si>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Общегосударственные вопросы</t>
  </si>
  <si>
    <t>Всего расходов</t>
  </si>
  <si>
    <t>Культура, кинематография</t>
  </si>
  <si>
    <t>0200</t>
  </si>
  <si>
    <t>Национальная оборона</t>
  </si>
  <si>
    <t>0203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</si>
  <si>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</si>
  <si>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</si>
  <si>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Содержание автомобильных дорог и искусственных сооружений на них</t>
  </si>
  <si>
    <t>Ключевского сельского поселения</t>
  </si>
  <si>
    <t>Составление протоколов об административных правонарушениях</t>
  </si>
  <si>
    <t>Совет депутатов Ключевского сельского поселения</t>
  </si>
  <si>
    <t xml:space="preserve">                                                       к Решению Совета депутатов                                                                                                                                                              Ключевского сельского поселения </t>
  </si>
  <si>
    <t>Дорожное хозяйство (дорожные фонды)</t>
  </si>
  <si>
    <t>Физкультурно-оздоровительная работа и спортивные мероприятия</t>
  </si>
  <si>
    <t>Техническое обслуживание и эксплуатация водопроводов, находящихся в муниципальной собственности</t>
  </si>
  <si>
    <t>Сумма</t>
  </si>
  <si>
    <t>Участие в Совете муниципальных образований Пермского края</t>
  </si>
  <si>
    <t>Осуществление полномочий по кассовому обслуживанию бюджетов поселений</t>
  </si>
  <si>
    <t>Другие 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</si>
  <si>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</si>
  <si>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</si>
  <si>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</si>
  <si>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</si>
  <si>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Резервные фонды местных администраций</t>
  </si>
  <si>
    <t>0310</t>
  </si>
  <si>
    <t>Обеспечение пожарной безопасности</t>
  </si>
  <si>
    <t>03 1 01 00000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</si>
  <si>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</si>
  <si>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Реализация мероприятий по обеспечению жильем молодых семей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</si>
  <si>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</si>
  <si>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</si>
  <si>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</si>
  <si>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0900</t>
  </si>
  <si>
    <t>Здравоохранение</t>
  </si>
  <si>
    <t>0907</t>
  </si>
  <si>
    <t>Санитарно-эпидемиологическое благополучие</t>
  </si>
  <si>
    <t>92 0 00 2Я080</t>
  </si>
  <si>
    <t>92 0 00 2Я060</t>
  </si>
  <si>
    <t>92 0 00 2Я050</t>
  </si>
  <si>
    <t>92 0 00 2Я040</t>
  </si>
  <si>
    <t>92 0 00 2Я030</t>
  </si>
  <si>
    <t>92 0 00 2Я020</t>
  </si>
  <si>
    <t>Пенсии за выслугу лет лицам, замещающим муниципальные должности муниципального образования, муниципальным служащим</t>
  </si>
  <si>
    <t>92 0 00 70010</t>
  </si>
  <si>
    <t>92 0 00 2Я010</t>
  </si>
  <si>
    <t xml:space="preserve">Мероприятия, осуществляемые органами местного самоуправления, в рамках непрограммных направлений расходов </t>
  </si>
  <si>
    <t>92 0 00 00000</t>
  </si>
  <si>
    <t>Осуществление первичного воинского учета на территориях, где отсутствуют военные комиссариаты</t>
  </si>
  <si>
    <t>91 0 00 51180</t>
  </si>
  <si>
    <t>91 0 00 00070</t>
  </si>
  <si>
    <t>91 0 00 00060</t>
  </si>
  <si>
    <t>91 0 00 00040</t>
  </si>
  <si>
    <t xml:space="preserve">Обеспечение выполнения функций органами местного самоуправления </t>
  </si>
  <si>
    <t>91 0 00 00030</t>
  </si>
  <si>
    <t>91 0 00 00020</t>
  </si>
  <si>
    <t>91 0 00 00010</t>
  </si>
  <si>
    <t xml:space="preserve">Обеспечение деятельности органов местного самоуправления </t>
  </si>
  <si>
    <t>91 0 00 00000</t>
  </si>
  <si>
    <t>Непрограммные мероприятия</t>
  </si>
  <si>
    <t>90 0 00 00000</t>
  </si>
  <si>
    <t>Мероприятия по гражданской обороне, защите населения и территорий от чрезвычайных ситуаций природного и техногенного характера</t>
  </si>
  <si>
    <t>Основное мероприятие «Мероприятия по гражданской обороне, защите населения и территорий от чрезвычайных ситуаций природного и техногенного характера»</t>
  </si>
  <si>
    <t>03 2 01 00000</t>
  </si>
  <si>
    <t>Подпрограмма «Мероприятия по гражданской обороне, защите населения и территорий от чрезвычайных ситуаций природного и техногенного характера»</t>
  </si>
  <si>
    <t>03 2 00 00000</t>
  </si>
  <si>
    <t>Обеспечение деятельности добровольной пожарной команды, сформированной на территории Ключевского сельского поселения</t>
  </si>
  <si>
    <t>03 1 02 2В040</t>
  </si>
  <si>
    <t xml:space="preserve">Основное мероприятие «Обеспечение деятельности добровольной пожарной команды, сформированной на территории Ключевского сельского поселения»
</t>
  </si>
  <si>
    <t>03 1 02 00000</t>
  </si>
  <si>
    <t>Изготовление методических материалов, плакатов, памяток на противопожарную тематику, информационных стендов, баннеров, их размещение на территории сельского поселения</t>
  </si>
  <si>
    <t>03 1 01 2В030</t>
  </si>
  <si>
    <t>Содержание пожарных автомобилей и зданий для размещения пожарной техники и автомобилей</t>
  </si>
  <si>
    <t>03 1 01 2В020</t>
  </si>
  <si>
    <t>Оборудование (установка) искусственных и естественных водоисточников (пожарные водоемы, пирсы, гидранты), приведение в нормативное состояние, а также подъездных путей к ним для забора воды в любое время года</t>
  </si>
  <si>
    <t>03 1 01 2В010</t>
  </si>
  <si>
    <t xml:space="preserve">Основное мероприятие «Обеспечение первичных мер пожарной безопасности в границах населенных пунктов Ключевского сельского поселения»
</t>
  </si>
  <si>
    <t>Подпрограмма «Обеспечение первичных мер пожарной безопасности в границах населенных пунктов Ключевского сельского поселения»</t>
  </si>
  <si>
    <t>03 1 00 00000</t>
  </si>
  <si>
    <t>Муниципальная программа «Пожарная безопасность и защита населения и территории Ключевского сельского поселения от чрезвычайных ситуаций»</t>
  </si>
  <si>
    <t>03 0 00 00000</t>
  </si>
  <si>
    <t>Прочие расходы на благоустройство территории Ключевского сельского поселения</t>
  </si>
  <si>
    <t>02 2 03 2Б090</t>
  </si>
  <si>
    <t>Содержание и ремонт подвесных мостов на территории поселения</t>
  </si>
  <si>
    <t>02 2 03 2Б080</t>
  </si>
  <si>
    <t>Сбор и транспортирование твердых коммунальных отходов, ликвидация несанкционированных свалок</t>
  </si>
  <si>
    <t>02 2 03 2Б070</t>
  </si>
  <si>
    <r>
      <t>Основное мероприятие «Комплекс мероприятий по содержанию территории поселения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</t>
    </r>
  </si>
  <si>
    <t>02 2 03 00000</t>
  </si>
  <si>
    <t>Организация и содержание мест захоронения</t>
  </si>
  <si>
    <t>02 2 02 2Б060</t>
  </si>
  <si>
    <r>
      <t>Основное мероприятие «Организация и содержание мест захоронения</t>
    </r>
    <r>
      <rPr>
        <sz val="11"/>
        <rFont val="Calibri"/>
        <family val="2"/>
      </rPr>
      <t>»</t>
    </r>
  </si>
  <si>
    <t>02 2 02 00000</t>
  </si>
  <si>
    <t>02 2 01 2Б050</t>
  </si>
  <si>
    <r>
      <t>Основное мероприятие «Уличное освещение</t>
    </r>
    <r>
      <rPr>
        <sz val="11"/>
        <rFont val="Calibri"/>
        <family val="2"/>
      </rPr>
      <t>»</t>
    </r>
  </si>
  <si>
    <t>02 2 01 00000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</si>
  <si>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Благоустройство территории</t>
    </r>
    <r>
      <rPr>
        <sz val="11"/>
        <rFont val="Calibri"/>
        <family val="2"/>
      </rPr>
      <t>»</t>
    </r>
  </si>
  <si>
    <t>02 2 00 00000</t>
  </si>
  <si>
    <t>02 1 02 2T200</t>
  </si>
  <si>
    <t>Ремонт автомобильных дорог и искусственных сооружений на них</t>
  </si>
  <si>
    <t>02 1 02 2Б030</t>
  </si>
  <si>
    <r>
      <t>Основное мероприятие «Капитальный ремонт и ремонт автомобильных дорог и искусственных сооружений на них</t>
    </r>
    <r>
      <rPr>
        <sz val="11"/>
        <rFont val="Calibri"/>
        <family val="2"/>
      </rPr>
      <t>»</t>
    </r>
  </si>
  <si>
    <t>02 1 02 00000</t>
  </si>
  <si>
    <t>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района.</t>
  </si>
  <si>
    <t>02 1 01 2Д050</t>
  </si>
  <si>
    <t>02 1 01 2Б010</t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</si>
  <si>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Содержание автомобильных дорог и искусственных сооружений на них</t>
    </r>
    <r>
      <rPr>
        <sz val="11"/>
        <rFont val="Calibri"/>
        <family val="2"/>
      </rPr>
      <t>»</t>
    </r>
  </si>
  <si>
    <t>02 1 01 00000</t>
  </si>
  <si>
    <t>Подпрограмма «Дорожное хозяйство»</t>
  </si>
  <si>
    <t>02 1 00 00000</t>
  </si>
  <si>
    <t>Муниципальная программа «Дорожное хозяйство и благоустройство населенных пунктов Ключевского сельского поселения»</t>
  </si>
  <si>
    <t>02 0 00 00000</t>
  </si>
  <si>
    <t>Поддержка деятельности и содействие Советам ветеранов Ключевского сельского поселения</t>
  </si>
  <si>
    <t>01 4 01 2А030</t>
  </si>
  <si>
    <t>Основное мероприятие «Оказание содействия общественным объединениям ветеранов и пенсионеров»</t>
  </si>
  <si>
    <t>01 4 01 00000</t>
  </si>
  <si>
    <t>Подпрограмма «Поддержка общественных ветеранских организаций»</t>
  </si>
  <si>
    <t xml:space="preserve">01 4 00 00000 </t>
  </si>
  <si>
    <r>
      <t>Основное мероприятие «Предоставление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  </r>
    <r>
      <rPr>
        <sz val="11"/>
        <rFont val="Calibri"/>
        <family val="2"/>
      </rPr>
      <t>»</t>
    </r>
  </si>
  <si>
    <t>01 3 01 00000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</si>
  <si>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Прочие мероприятия в области культуры</t>
    </r>
    <r>
      <rPr>
        <sz val="11"/>
        <rFont val="Calibri"/>
        <family val="2"/>
      </rPr>
      <t>»</t>
    </r>
  </si>
  <si>
    <t>01 3 00 00000</t>
  </si>
  <si>
    <t>Организация информационно - библиотечного обслуживания населения.</t>
  </si>
  <si>
    <t>01 2 01 2А020</t>
  </si>
  <si>
    <t>Основное мероприятие "Организация информационно - библиотечного обслуживания населения"</t>
  </si>
  <si>
    <t>01 2 01 00000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</si>
  <si>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Библиотечное обслуживание населения</t>
    </r>
    <r>
      <rPr>
        <sz val="11"/>
        <rFont val="Calibri"/>
        <family val="2"/>
      </rPr>
      <t>»</t>
    </r>
  </si>
  <si>
    <t>01 2 00 00000</t>
  </si>
  <si>
    <r>
      <t>Организация и проведение  культурно-досуговых мероприятий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на территории поселения</t>
    </r>
  </si>
  <si>
    <t>01 1 01 2А010</t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</si>
  <si>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Организация и проведение  культурно-досуговых мероприятий</t>
    </r>
    <r>
      <rPr>
        <sz val="11"/>
        <rFont val="Calibri"/>
        <family val="2"/>
      </rPr>
      <t>»</t>
    </r>
  </si>
  <si>
    <t>01 1 01 00000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</si>
  <si>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Развитие сферы культуры</t>
    </r>
    <r>
      <rPr>
        <sz val="11"/>
        <rFont val="Calibri"/>
        <family val="2"/>
      </rPr>
      <t>»</t>
    </r>
  </si>
  <si>
    <t>01 1 00 00000</t>
  </si>
  <si>
    <r>
      <t xml:space="preserve">Муниципальная программа </t>
    </r>
    <r>
      <rPr>
        <b/>
        <sz val="11"/>
        <rFont val="Calibri"/>
        <family val="2"/>
      </rPr>
      <t>«</t>
    </r>
    <r>
      <rPr>
        <b/>
        <sz val="11"/>
        <rFont val="Times New Roman"/>
        <family val="1"/>
      </rPr>
      <t>Культура Ключевского сельского поселения</t>
    </r>
    <r>
      <rPr>
        <b/>
        <sz val="11"/>
        <rFont val="Calibri"/>
        <family val="2"/>
      </rPr>
      <t>»</t>
    </r>
  </si>
  <si>
    <t>01 0 00 00000</t>
  </si>
  <si>
    <t>Всего</t>
  </si>
  <si>
    <t>к  Решению Совета депутатов</t>
  </si>
  <si>
    <t>Глава  администрации поселения</t>
  </si>
  <si>
    <t>Основное мероприятие «Содержание автомобильных дорог и искусственных сооружений на них»</t>
  </si>
  <si>
    <t>Основное мероприятие «Капитальный ремонт и ремонт автомобильных дорог и искусственных сооружений на них»</t>
  </si>
  <si>
    <r>
      <t xml:space="preserve">Муниципальная 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Культура Ключевского сельского поселения</t>
    </r>
    <r>
      <rPr>
        <sz val="11"/>
        <rFont val="Calibri"/>
        <family val="2"/>
      </rPr>
      <t>»</t>
    </r>
  </si>
  <si>
    <t>Организация и проведение  культурно-досуговых мероприятий на территории поселения</t>
  </si>
  <si>
    <t>Организация информационно - библиотечного обслуживания населения</t>
  </si>
  <si>
    <t>02 3 00 00000</t>
  </si>
  <si>
    <t>02 3 01 00000</t>
  </si>
  <si>
    <t>Подпрограмма "Обеспечение реализации муниципальной программы"</t>
  </si>
  <si>
    <t>Основное мероприятие "Обеспечение реализации муниципальной программы"</t>
  </si>
  <si>
    <t>02 3 01 2Б110</t>
  </si>
  <si>
    <t>Обеспечение деятельности (оказание услуг, выполнение работ) муниципальных учреждений</t>
  </si>
  <si>
    <t>0505</t>
  </si>
  <si>
    <t>Другие вопросы в области жилищно-коммунального хозяйства</t>
  </si>
  <si>
    <t>Ремонт автомобильных дорог общего пользования местного значения сельских и городских поселений Пермского края, в том числе дворовых территорий многоквартирных домов, проездов к дворовым территориям многоквартирных домов</t>
  </si>
  <si>
    <t xml:space="preserve">Ремонт автомобильных дорог общего пользования местного значения сельских и городских поселений Пермского края, в том числе дворовых территорий многоквартирных домов, проездов к дворовым территориям многоквартирных домов </t>
  </si>
  <si>
    <t>Ремонт автомобильных дорог общего пользования  местного значения сельских поселений Пермского края</t>
  </si>
  <si>
    <t>Ремонт автомобильных дорог общего пользования местного значения сельских поселений Пермского края</t>
  </si>
  <si>
    <t>03 2 01 2В060</t>
  </si>
  <si>
    <t>02 1 02 SP160</t>
  </si>
  <si>
    <t>Реализация мероприятий по ремонту автомобильных дорог общего пользования местного значения сельских поселений, осуществляемых за счет средств бюджета поселения</t>
  </si>
  <si>
    <t>0500</t>
  </si>
  <si>
    <t>Жилищно-коммунальное хозяйство</t>
  </si>
  <si>
    <t>92 0 00 2Я090</t>
  </si>
  <si>
    <t>Изготовление полиграфической продукции (Книга «Мой присылвенский край», с.Торговище)</t>
  </si>
  <si>
    <t>01 4 01 2А040</t>
  </si>
  <si>
    <t>0412</t>
  </si>
  <si>
    <t>Другие вопросы в области национальной экономики</t>
  </si>
  <si>
    <t>Мероприятия в области строительства,архитектуры и градостроительства</t>
  </si>
  <si>
    <t>Реализация мероприятий по ремонту автомобильных дорог общего пользования местного значения сельских и городских поселений Пермского края, осуществляемых за счет средств, не относящихся к бюджетным ассигнованиям дорожного фонда Пермского края</t>
  </si>
  <si>
    <t>02 1 02 2Р160</t>
  </si>
  <si>
    <t>Ремонт водопроводных сетей Ключевского сельского поселения</t>
  </si>
  <si>
    <t>01 2 01 R5190</t>
  </si>
  <si>
    <t>Поддержка отрасли культуры</t>
  </si>
  <si>
    <t xml:space="preserve">01 1 01 L4670 </t>
  </si>
  <si>
    <t>01 3 01 2С180</t>
  </si>
  <si>
    <t>02 1 02 ST040</t>
  </si>
  <si>
    <t xml:space="preserve">02 2 04 00000 </t>
  </si>
  <si>
    <t>Основное мероприятие «Реализация социально значимых проектов территориального общественного самоуправления»</t>
  </si>
  <si>
    <t>02 2 04 SP070</t>
  </si>
  <si>
    <t>Проведение мероприятий в рамках реализации социально значимых проектов территориального общественного самоуправления на территории поселения.</t>
  </si>
  <si>
    <t>04 0 00 00000</t>
  </si>
  <si>
    <t>Муниципальная программа «Формирование комфортной городской среды на территории Ключевского сельского поселения на 2018 – 2022 годы»</t>
  </si>
  <si>
    <t>04 1 00 00000</t>
  </si>
  <si>
    <t>91 0 00 2П040</t>
  </si>
  <si>
    <t>91 0 00 2У100</t>
  </si>
  <si>
    <t>92 0 00 2У090</t>
  </si>
  <si>
    <t>Проведение выборов в представительные органы муниципального образования</t>
  </si>
  <si>
    <t xml:space="preserve">Разработка проектно-сметной документации и строительство распределительных сетей газопроводов </t>
  </si>
  <si>
    <t>0107</t>
  </si>
  <si>
    <t>Обеспечение проведения выборов и референдумов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</si>
  <si>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2019 год, тыс.рублей</t>
  </si>
  <si>
    <t>01 1 01 SP130</t>
  </si>
  <si>
    <t xml:space="preserve">Проекты инициативного бюджетирования </t>
  </si>
  <si>
    <t>Обеспечение развития и укрепления материально-технической базы домов культуры поселения</t>
  </si>
  <si>
    <t>03 1 01 2В070</t>
  </si>
  <si>
    <t>Оказание услуг (работ) по обеспечению первичных мер пожарной безопасности</t>
  </si>
  <si>
    <t>04 1 F2 00000</t>
  </si>
  <si>
    <t xml:space="preserve">Основное мероприятие «Федеральный проект "Формирование комфортной городской среды»
</t>
  </si>
  <si>
    <t>04 1 F2 55550</t>
  </si>
  <si>
    <t>Реализация программ формирования современной городской среды</t>
  </si>
  <si>
    <t>91 0 00 00080</t>
  </si>
  <si>
    <t>Осуществление полномочий в части ведения бухгалтерского учета и бюджетной отчетности</t>
  </si>
  <si>
    <t>Мероприятия в области строительства, архитектуры и градостраительства</t>
  </si>
  <si>
    <t xml:space="preserve">Ведомственная структура расходов бюджета поселения на 2019 год, тыс. рублей </t>
  </si>
  <si>
    <t>0405</t>
  </si>
  <si>
    <t>Сельское хозяйство и рыболовство</t>
  </si>
  <si>
    <t>01 1 01 2А040</t>
  </si>
  <si>
    <t>Приведение в нормативное состояние учреждений культуры</t>
  </si>
  <si>
    <t>04 0 1S Ж090</t>
  </si>
  <si>
    <t>Подпрограмма "Благоустройстводворовых и общественных территорий"</t>
  </si>
  <si>
    <t>04 1 01 00000</t>
  </si>
  <si>
    <t>Поддержка муниципальной программы формирование комфортной городской среды (расходы на софинансирование из федерального бюджета</t>
  </si>
  <si>
    <t>Поддержка муниципальной программы формирование комфортной городской среды (расходы на софинансирование из федерального бюджета)</t>
  </si>
  <si>
    <t>Основное мероприятие"Формирование комфортной городской среды на территории с. Ключи"</t>
  </si>
  <si>
    <t>Основное мероприятие "Формирование комфортной городской среды на территории с. Ключи"</t>
  </si>
  <si>
    <t>Администрация Суксунского муниципального района</t>
  </si>
  <si>
    <t>Финансовое управление Администрации Суксунского муниципального района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</si>
  <si>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</si>
  <si>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</si>
  <si>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 муниципального образования</t>
  </si>
  <si>
    <t>92 0 00 2Я110</t>
  </si>
  <si>
    <t>04 1 01 SЖ090</t>
  </si>
  <si>
    <t xml:space="preserve">от 21.12.2018 г. № 25  </t>
  </si>
  <si>
    <t>Глава муниципального образования</t>
  </si>
  <si>
    <t>91 0 00 00050</t>
  </si>
  <si>
    <t xml:space="preserve">Осуществление исполнительно-распорядительных полномочий по решению вопросов местного значения
</t>
  </si>
  <si>
    <t>04 1 03 2Г010</t>
  </si>
  <si>
    <t>Основное мероприятие «Благоустройство дворовых и общественных территорий»</t>
  </si>
  <si>
    <t>04 1 03 00000</t>
  </si>
  <si>
    <t>Подпрограмма "Благоустройство дворовых и общественных территорий"</t>
  </si>
  <si>
    <t>Благоустройство дворовых территорий и территорий общего пользования</t>
  </si>
  <si>
    <t xml:space="preserve">к Решению Думы  </t>
  </si>
  <si>
    <t>Суксунского городского округа</t>
  </si>
  <si>
    <t>»</t>
  </si>
  <si>
    <t>«Приложение 5</t>
  </si>
  <si>
    <t>«Приложение 7</t>
  </si>
  <si>
    <t>Вед.</t>
  </si>
  <si>
    <t>Приложение № 2</t>
  </si>
  <si>
    <t>Основное мероприятие «Обеспечение первичных мер пожарной безопасности в границах населенных пунктов Ключевского сельского поселения»</t>
  </si>
  <si>
    <t>Приложение № 1</t>
  </si>
  <si>
    <r>
      <rPr>
        <sz val="11"/>
        <rFont val="Calibri"/>
        <family val="2"/>
      </rPr>
      <t>«</t>
    </r>
    <r>
      <rPr>
        <sz val="11"/>
        <rFont val="Times New Roman"/>
        <family val="1"/>
      </rPr>
      <t>Приложение 3</t>
    </r>
  </si>
  <si>
    <t xml:space="preserve">к Решению Совета депутатов </t>
  </si>
  <si>
    <t>Распределение доходов бюджета поселения по кодам поступлений в бюджет (группам, подгруппам, статьям видов доходов, аналитическим группам подвидов доходов бюджета) на 2019 год, тыс.рублей</t>
  </si>
  <si>
    <t>Код классификации доходов</t>
  </si>
  <si>
    <t>Наименование кода поступлений в бюджет (группа, подгруппа, статья, подстатья)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</si>
  <si>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</si>
  <si>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</si>
  <si>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</si>
  <si>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</si>
  <si>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</si>
  <si>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</si>
  <si>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000 1 01 02010  01 0000 110 </t>
  </si>
  <si>
    <t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</si>
  <si>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000 1 01 02020  01 0000 110 </t>
  </si>
  <si>
    <t>Налог на доходы физических лиц  с доходов, полученных от осуществления деятельности физическими лицами, зарегистрированными  в качестве индивидуальных предпринимателей, нотариусов, занимающихся частной практикой, адвокатов, учредивших адвокатские кабинеты, других лиц, занимающихся частной практикой в соответствии со статьей 227 Налогового кодекса Российской Федерации</t>
  </si>
  <si>
    <t xml:space="preserve">000 1 01 02030  01 0000 110 </t>
  </si>
  <si>
    <t>Налог на доходы физических лиц с доходов полученных физическими лицами в соответствии со статьей 228 Налогового Кодекса Российской Федераций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</si>
  <si>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</si>
  <si>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</si>
  <si>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</si>
  <si>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</si>
  <si>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</si>
  <si>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</si>
  <si>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</si>
  <si>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</si>
  <si>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</si>
  <si>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</si>
  <si>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</si>
  <si>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</si>
  <si>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000 1 05 00000 00 0000 110   </t>
  </si>
  <si>
    <t>НАЛОГ НА СОВОКУПНЫЙ ДОХОД</t>
  </si>
  <si>
    <t xml:space="preserve">000 1 05 03000 00 0000 110   </t>
  </si>
  <si>
    <t xml:space="preserve">Единый сельскохозяйственный налог                   </t>
  </si>
  <si>
    <t xml:space="preserve">000 1 05 03010 01 0000 110   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</si>
  <si>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</si>
  <si>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</si>
  <si>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</si>
  <si>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</si>
  <si>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 xml:space="preserve">000 1 06 01030 10 0000 110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</si>
  <si>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</si>
  <si>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000 106 04000 02 0000 110</t>
  </si>
  <si>
    <t>Транспортный налог</t>
  </si>
  <si>
    <t>000 106  04011 02 0000 100</t>
  </si>
  <si>
    <t>Транспортный налог с организаций</t>
  </si>
  <si>
    <t>000 106  04012 02 0000 100</t>
  </si>
  <si>
    <t>Транспортный налог с физических лиц</t>
  </si>
  <si>
    <t xml:space="preserve">000 1 06 06000 00 0000 110 </t>
  </si>
  <si>
    <t>Земельный налог</t>
  </si>
  <si>
    <t>000 1 06 06030 03 0000 110</t>
  </si>
  <si>
    <t xml:space="preserve">Земельный налог с организаций 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</si>
  <si>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</si>
  <si>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</si>
  <si>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000 1 06 06040 00 0000 110</t>
  </si>
  <si>
    <t>Земельный налог с физических лиц</t>
  </si>
  <si>
    <t>000 1 06 06043 10 0000 110</t>
  </si>
  <si>
    <t>Земельный налог с физических, обладающих земельным участком, расположенным в границах сельских поселений</t>
  </si>
  <si>
    <t>000 1 08 00000 00 0000 000</t>
  </si>
  <si>
    <t>ГОСУДАРСТВЕННАЯ ПОШЛИНА, СБОРЫ</t>
  </si>
  <si>
    <t xml:space="preserve">000 1 08 04000 01 0000 110 </t>
  </si>
  <si>
    <t>Государственная пошлина за совершение нотариальных действий (за исключением  действий,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</si>
  <si>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</si>
  <si>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</si>
  <si>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</si>
  <si>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</si>
  <si>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</si>
  <si>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казённых)</t>
  </si>
  <si>
    <t>000 1 11 05013 10 0000 120</t>
  </si>
  <si>
    <t>Доходы, получаемые в виде арендной иной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</si>
  <si>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</si>
  <si>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</si>
  <si>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>000 1 13 00000 00 0000 000</t>
  </si>
  <si>
    <t>ДОХОДЫ ОТ ОКАЗАНИЯ ПЛАТНЫХ УСЛУГ 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</si>
  <si>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</si>
  <si>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</si>
  <si>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</si>
  <si>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</si>
  <si>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</si>
  <si>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</si>
  <si>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000 114 00000 00 0000 000</t>
  </si>
  <si>
    <t>ДОХОДЫ  ОТ ПРОДАЖИ МАТЕРИАЛЬНЫХ И НЕ МАТЕРИАЛЬНХ АКТИВОВ</t>
  </si>
  <si>
    <t>000 114 06000 00 0000 430</t>
  </si>
  <si>
    <t>Доходы  от продажи земельных участков  находящихся в государственной  собственности и муниципальной собственности (за исключением земельных участков бюджетных и автономных учреждений)</t>
  </si>
  <si>
    <t>000 114 06025 10 0000 430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</si>
  <si>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</si>
  <si>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000 116 00000 00 0000 000</t>
  </si>
  <si>
    <t>ШТРАФЫ, САНКЦИИ, ВОЗМЕЩЕНИЕ УЩЕРБА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</si>
  <si>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</si>
  <si>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</si>
  <si>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</si>
  <si>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</si>
  <si>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000 1 13 02000 00 0000 130</t>
  </si>
  <si>
    <t>Доходы от компенсации затрат госудасрства</t>
  </si>
  <si>
    <t>000 1 13 02990 00 0000 130</t>
  </si>
  <si>
    <t>Прочие доходы от компенсации затрат госудасрства</t>
  </si>
  <si>
    <t>000 1 13 02995 10 0000 130</t>
  </si>
  <si>
    <t>Прочие доходы от компенсации затрат бюджетов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</si>
  <si>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</si>
  <si>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</si>
  <si>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</si>
  <si>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</si>
  <si>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</si>
  <si>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субъектов Российской Федерации и муниципальных образований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</si>
  <si>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</si>
  <si>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</si>
  <si>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</si>
  <si>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</si>
  <si>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дотации бюджетам поселений на выравнивание бюджетной обеспеченности из районного фонда финансовой поддержки поселений</t>
  </si>
  <si>
    <t>000 2 02 20 000 00 0000 150</t>
  </si>
  <si>
    <t>Субсидии бюджетам бюджетной системы Российской Федерации (межбюджетные субсидии)</t>
  </si>
  <si>
    <t>000 2 02 20216 10 0000 150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</si>
  <si>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</si>
  <si>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000 2 02 25467 00 0000 150</t>
  </si>
  <si>
    <t>Субсидии бюджетам  на обеспечение развития и укрепления материально-технической базы муниципальных домов культуры</t>
  </si>
  <si>
    <t>000 2 02 25467 10 0000 150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</si>
  <si>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</si>
  <si>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000 2 02 25555 00 0000 150</t>
  </si>
  <si>
    <t>Субсидии бюджетам  на поддержку государственных программ субъектов Российской Федерации и муниципальных программ формирование современной городской среды</t>
  </si>
  <si>
    <t>000 2 02 25555 10 0000 150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</si>
  <si>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формирование современной городской среды</t>
  </si>
  <si>
    <t>000 2 02 30000 00 0000 150</t>
  </si>
  <si>
    <t>Субвенции бюджетам субъектов Российской Федерации и муниципальных образований</t>
  </si>
  <si>
    <t>000 2 02 30024 00 0000 150</t>
  </si>
  <si>
    <t>Субвенции местным бюджетам  на выполнение передаваемых полномочий субъектов Российской Федерации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</si>
  <si>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</si>
  <si>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</si>
  <si>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поселений на предоставление мер социальной поддержки по оплате жилищно - коммунальных услуг отдельным категориям граждан, работающих и проживающих в сельской местности  и поселках городского типа (рабочих поселках)</t>
  </si>
  <si>
    <t>субвенции бюджетам поселений на составление протоколов об административных правонарушениях</t>
  </si>
  <si>
    <t>субвенции бюджетам поселений на реализацию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</si>
  <si>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бюджетам поселений на администрирование полномочий на реализацию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</si>
  <si>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</si>
  <si>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</si>
  <si>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</si>
  <si>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</si>
  <si>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</si>
  <si>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</si>
  <si>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</si>
  <si>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</si>
  <si>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</si>
  <si>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</si>
  <si>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на осуществление дорожной деятельности в отношении автомобильных дорог местного значения вне границ населённых пунктов в границах муниципального района </t>
  </si>
  <si>
    <t>000 2 02 04999 00 0000 151</t>
  </si>
  <si>
    <t>Прочие межбюджетные трансферты, передаваемые бюджетам</t>
  </si>
  <si>
    <t>000 2 02 04999 10 0000 151</t>
  </si>
  <si>
    <t>Прочие межбюджетные трансферты, передаваемые бюджетам сельских поселений</t>
  </si>
  <si>
    <t xml:space="preserve">разработка проектно-сметной документации и строительство распределительных сетей газопроводов </t>
  </si>
  <si>
    <t xml:space="preserve">ВСЕГО ДОХОДОВ </t>
  </si>
  <si>
    <t>Приложение № 4</t>
  </si>
  <si>
    <t xml:space="preserve">  к Решению Думы  </t>
  </si>
  <si>
    <t>«Приложение 12</t>
  </si>
  <si>
    <t>Источники финансирования дефицита бюджета Ключевского сельского поселения на 2019 год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</si>
  <si>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</si>
  <si>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</si>
  <si>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Сумма, тыс.рублей</t>
  </si>
  <si>
    <t xml:space="preserve"> </t>
  </si>
  <si>
    <t>01 00 00 00 00 0000 000</t>
  </si>
  <si>
    <t>ИСТОЧНИКИ ВНУТРЕННЕГО ФИНАНСИРОВАНИЯ ДЕФИЦИТА БЮДЖЕТА</t>
  </si>
  <si>
    <t>01 05 00 00 00 0000 000</t>
  </si>
  <si>
    <t>Изменение остатков средств на счетах по учету средств бюджета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</si>
  <si>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</si>
  <si>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</si>
  <si>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</si>
  <si>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</si>
  <si>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</si>
  <si>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</si>
  <si>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01 05 02 01 10 0000 610</t>
  </si>
  <si>
    <t>Уменьшение прочих остатков денежных средств бюджетов поселений</t>
  </si>
  <si>
    <t xml:space="preserve">01 05 00 00 00 0000 500 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</si>
  <si>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</si>
  <si>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</si>
  <si>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</si>
  <si>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</si>
  <si>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Увеличение прочих  остатков денежных  средств бюджетов</t>
  </si>
  <si>
    <t>01 05 02 01 10 0000 510</t>
  </si>
  <si>
    <t>Увеличение прочих остатков денежных средств бюджетов поселений</t>
  </si>
  <si>
    <t>000 2 02 49999 00 0000 150</t>
  </si>
  <si>
    <t>000 2 02 49999 10 0000 150</t>
  </si>
  <si>
    <t>Приложение № 3</t>
  </si>
  <si>
    <t>Суксунского городского округа от 12.12.2019 № 57</t>
  </si>
  <si>
    <t>от 12.12.2019 № 57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</si>
</sst>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"/>
    <numFmt numFmtId="181" formatCode="#,##0.0_р_.;[Red]\-#,##0.0_р_."/>
    <numFmt numFmtId="182" formatCode="#,##0.0000"/>
    <numFmt numFmtId="183" formatCode="#,##0.000"/>
    <numFmt numFmtId="184" formatCode="[$-FC19]d\ mmmm\ yyyy\ &quot;г.&quot;"/>
    <numFmt numFmtId="185" formatCode="000000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0"/>
    <numFmt numFmtId="203" formatCode="0.00000"/>
    <numFmt numFmtId="204" formatCode="0.000000"/>
    <numFmt numFmtId="205" formatCode="_-* #,##0.0_р_._-;\-* #,##0.0_р_._-;_-* &quot;-&quot;??_р_._-;_-@_-"/>
    <numFmt numFmtId="206" formatCode="0.000%"/>
    <numFmt numFmtId="207" formatCode="#,##0.00000"/>
    <numFmt numFmtId="208" formatCode="#,##0.000000"/>
    <numFmt numFmtId="209" formatCode="#,##0.0000000"/>
    <numFmt numFmtId="210" formatCode="0.0000%"/>
    <numFmt numFmtId="211" formatCode="#,##0.00&quot;р.&quot;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10"/>
      <name val="Calibri"/>
      <family val="2"/>
    </font>
    <font>
      <sz val="11"/>
      <color indexed="10"/>
      <name val="Times New Roman"/>
      <family val="1"/>
    </font>
    <font>
      <b/>
      <sz val="11"/>
      <name val="Calibri"/>
      <family val="2"/>
    </font>
    <font>
      <u val="single"/>
      <sz val="10"/>
      <name val="Arial Cyr"/>
      <family val="0"/>
    </font>
    <font>
      <sz val="12"/>
      <name val="Calibri"/>
      <family val="2"/>
    </font>
    <font>
      <b/>
      <sz val="12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2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12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36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3" fillId="36" borderId="0" applyNumberFormat="0" applyBorder="0" applyAlignment="0" applyProtection="0"/>
    <xf numFmtId="0" fontId="14" fillId="50" borderId="1" applyNumberFormat="0" applyAlignment="0" applyProtection="0"/>
    <xf numFmtId="0" fontId="15" fillId="37" borderId="2" applyNumberFormat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5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48" borderId="1" applyNumberFormat="0" applyAlignment="0" applyProtection="0"/>
    <xf numFmtId="0" fontId="23" fillId="0" borderId="6" applyNumberFormat="0" applyFill="0" applyAlignment="0" applyProtection="0"/>
    <xf numFmtId="0" fontId="24" fillId="48" borderId="0" applyNumberFormat="0" applyBorder="0" applyAlignment="0" applyProtection="0"/>
    <xf numFmtId="0" fontId="25" fillId="0" borderId="0">
      <alignment/>
      <protection/>
    </xf>
    <xf numFmtId="0" fontId="0" fillId="47" borderId="7" applyNumberFormat="0" applyFont="0" applyAlignment="0" applyProtection="0"/>
    <xf numFmtId="0" fontId="26" fillId="50" borderId="8" applyNumberFormat="0" applyAlignment="0" applyProtection="0"/>
    <xf numFmtId="4" fontId="27" fillId="55" borderId="9" applyNumberFormat="0" applyProtection="0">
      <alignment vertical="center"/>
    </xf>
    <xf numFmtId="4" fontId="28" fillId="55" borderId="9" applyNumberFormat="0" applyProtection="0">
      <alignment vertical="center"/>
    </xf>
    <xf numFmtId="4" fontId="27" fillId="55" borderId="9" applyNumberFormat="0" applyProtection="0">
      <alignment horizontal="left" vertical="center" indent="1"/>
    </xf>
    <xf numFmtId="0" fontId="27" fillId="55" borderId="9" applyNumberFormat="0" applyProtection="0">
      <alignment horizontal="left" vertical="top" indent="1"/>
    </xf>
    <xf numFmtId="4" fontId="27" fillId="2" borderId="0" applyNumberFormat="0" applyProtection="0">
      <alignment horizontal="left" vertical="center" indent="1"/>
    </xf>
    <xf numFmtId="4" fontId="10" fillId="7" borderId="9" applyNumberFormat="0" applyProtection="0">
      <alignment horizontal="right" vertical="center"/>
    </xf>
    <xf numFmtId="4" fontId="10" fillId="3" borderId="9" applyNumberFormat="0" applyProtection="0">
      <alignment horizontal="right" vertical="center"/>
    </xf>
    <xf numFmtId="4" fontId="10" fillId="56" borderId="9" applyNumberFormat="0" applyProtection="0">
      <alignment horizontal="right" vertical="center"/>
    </xf>
    <xf numFmtId="4" fontId="10" fillId="57" borderId="9" applyNumberFormat="0" applyProtection="0">
      <alignment horizontal="right" vertical="center"/>
    </xf>
    <xf numFmtId="4" fontId="10" fillId="58" borderId="9" applyNumberFormat="0" applyProtection="0">
      <alignment horizontal="right" vertical="center"/>
    </xf>
    <xf numFmtId="4" fontId="10" fillId="59" borderId="9" applyNumberFormat="0" applyProtection="0">
      <alignment horizontal="right" vertical="center"/>
    </xf>
    <xf numFmtId="4" fontId="10" fillId="15" borderId="9" applyNumberFormat="0" applyProtection="0">
      <alignment horizontal="right" vertical="center"/>
    </xf>
    <xf numFmtId="4" fontId="10" fillId="60" borderId="9" applyNumberFormat="0" applyProtection="0">
      <alignment horizontal="right" vertical="center"/>
    </xf>
    <xf numFmtId="4" fontId="10" fillId="61" borderId="9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10" fillId="63" borderId="0" applyNumberFormat="0" applyProtection="0">
      <alignment horizontal="left" vertical="center" indent="1"/>
    </xf>
    <xf numFmtId="4" fontId="29" fillId="14" borderId="0" applyNumberFormat="0" applyProtection="0">
      <alignment horizontal="left" vertical="center" indent="1"/>
    </xf>
    <xf numFmtId="4" fontId="10" fillId="2" borderId="9" applyNumberFormat="0" applyProtection="0">
      <alignment horizontal="right" vertical="center"/>
    </xf>
    <xf numFmtId="4" fontId="10" fillId="63" borderId="0" applyNumberFormat="0" applyProtection="0">
      <alignment horizontal="left" vertical="center" indent="1"/>
    </xf>
    <xf numFmtId="4" fontId="10" fillId="2" borderId="0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3" fillId="16" borderId="11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3" fillId="64" borderId="11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3" fillId="6" borderId="11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63" borderId="9" applyNumberFormat="0" applyProtection="0">
      <alignment horizontal="left" vertical="center" indent="1"/>
    </xf>
    <xf numFmtId="0" fontId="0" fillId="63" borderId="9" applyNumberFormat="0" applyProtection="0">
      <alignment horizontal="left" vertical="top" indent="1"/>
    </xf>
    <xf numFmtId="0" fontId="0" fillId="5" borderId="12" applyNumberFormat="0">
      <alignment/>
      <protection locked="0"/>
    </xf>
    <xf numFmtId="0" fontId="30" fillId="14" borderId="13" applyBorder="0">
      <alignment/>
      <protection/>
    </xf>
    <xf numFmtId="4" fontId="10" fillId="4" borderId="9" applyNumberFormat="0" applyProtection="0">
      <alignment vertical="center"/>
    </xf>
    <xf numFmtId="4" fontId="31" fillId="4" borderId="9" applyNumberFormat="0" applyProtection="0">
      <alignment vertical="center"/>
    </xf>
    <xf numFmtId="4" fontId="10" fillId="4" borderId="9" applyNumberFormat="0" applyProtection="0">
      <alignment horizontal="left" vertical="center" indent="1"/>
    </xf>
    <xf numFmtId="0" fontId="10" fillId="4" borderId="9" applyNumberFormat="0" applyProtection="0">
      <alignment horizontal="left" vertical="top" indent="1"/>
    </xf>
    <xf numFmtId="4" fontId="10" fillId="63" borderId="9" applyNumberFormat="0" applyProtection="0">
      <alignment horizontal="right" vertical="center"/>
    </xf>
    <xf numFmtId="4" fontId="3" fillId="0" borderId="11" applyNumberFormat="0" applyProtection="0">
      <alignment horizontal="right" vertical="center"/>
    </xf>
    <xf numFmtId="4" fontId="31" fillId="63" borderId="9" applyNumberFormat="0" applyProtection="0">
      <alignment horizontal="right" vertical="center"/>
    </xf>
    <xf numFmtId="4" fontId="10" fillId="2" borderId="9" applyNumberFormat="0" applyProtection="0">
      <alignment horizontal="left" vertical="center" indent="1"/>
    </xf>
    <xf numFmtId="0" fontId="10" fillId="2" borderId="9" applyNumberFormat="0" applyProtection="0">
      <alignment horizontal="left" vertical="top" indent="1"/>
    </xf>
    <xf numFmtId="4" fontId="32" fillId="65" borderId="0" applyNumberFormat="0" applyProtection="0">
      <alignment horizontal="left" vertical="center" indent="1"/>
    </xf>
    <xf numFmtId="0" fontId="3" fillId="66" borderId="12">
      <alignment/>
      <protection/>
    </xf>
    <xf numFmtId="4" fontId="33" fillId="63" borderId="9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64" fillId="67" borderId="0" applyNumberFormat="0" applyBorder="0" applyAlignment="0" applyProtection="0"/>
    <xf numFmtId="0" fontId="64" fillId="68" borderId="0" applyNumberFormat="0" applyBorder="0" applyAlignment="0" applyProtection="0"/>
    <xf numFmtId="0" fontId="64" fillId="69" borderId="0" applyNumberFormat="0" applyBorder="0" applyAlignment="0" applyProtection="0"/>
    <xf numFmtId="0" fontId="64" fillId="70" borderId="0" applyNumberFormat="0" applyBorder="0" applyAlignment="0" applyProtection="0"/>
    <xf numFmtId="0" fontId="64" fillId="71" borderId="0" applyNumberFormat="0" applyBorder="0" applyAlignment="0" applyProtection="0"/>
    <xf numFmtId="0" fontId="64" fillId="72" borderId="0" applyNumberFormat="0" applyBorder="0" applyAlignment="0" applyProtection="0"/>
    <xf numFmtId="0" fontId="65" fillId="73" borderId="15" applyNumberFormat="0" applyAlignment="0" applyProtection="0"/>
    <xf numFmtId="0" fontId="66" fillId="74" borderId="16" applyNumberFormat="0" applyAlignment="0" applyProtection="0"/>
    <xf numFmtId="0" fontId="67" fillId="74" borderId="15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20" applyNumberFormat="0" applyFill="0" applyAlignment="0" applyProtection="0"/>
    <xf numFmtId="0" fontId="72" fillId="75" borderId="21" applyNumberFormat="0" applyAlignment="0" applyProtection="0"/>
    <xf numFmtId="0" fontId="73" fillId="0" borderId="0" applyNumberFormat="0" applyFill="0" applyBorder="0" applyAlignment="0" applyProtection="0"/>
    <xf numFmtId="0" fontId="74" fillId="7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3" fillId="77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" fillId="77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5" fillId="78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7" fillId="0" borderId="23" applyNumberFormat="0" applyFill="0" applyAlignment="0" applyProtection="0"/>
    <xf numFmtId="0" fontId="36" fillId="0" borderId="0">
      <alignment/>
      <protection/>
    </xf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80" borderId="0" applyNumberFormat="0" applyBorder="0" applyAlignment="0" applyProtection="0"/>
  </cellStyleXfs>
  <cellXfs count="349">
    <xf numFmtId="0" fontId="0" fillId="0" borderId="0" xfId="0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24" xfId="187" applyNumberFormat="1" applyFont="1" applyBorder="1" applyAlignment="1">
      <alignment horizontal="justify" vertical="center" wrapText="1"/>
      <protection/>
    </xf>
    <xf numFmtId="49" fontId="6" fillId="0" borderId="24" xfId="187" applyNumberFormat="1" applyFont="1" applyBorder="1" applyAlignment="1">
      <alignment horizontal="center" vertical="center" wrapText="1"/>
      <protection/>
    </xf>
    <xf numFmtId="49" fontId="6" fillId="0" borderId="12" xfId="187" applyNumberFormat="1" applyFont="1" applyBorder="1" applyAlignment="1">
      <alignment horizontal="center" vertical="center" wrapText="1"/>
      <protection/>
    </xf>
    <xf numFmtId="49" fontId="6" fillId="0" borderId="12" xfId="194" applyNumberFormat="1" applyFont="1" applyBorder="1" applyAlignment="1">
      <alignment horizontal="center" vertical="center" wrapText="1"/>
      <protection/>
    </xf>
    <xf numFmtId="49" fontId="6" fillId="0" borderId="12" xfId="175" applyNumberFormat="1" applyFont="1" applyFill="1" applyBorder="1" applyAlignment="1">
      <alignment horizontal="center" vertical="center"/>
      <protection/>
    </xf>
    <xf numFmtId="0" fontId="6" fillId="0" borderId="24" xfId="187" applyFont="1" applyFill="1" applyBorder="1" applyAlignment="1">
      <alignment horizontal="justify" vertical="center" wrapText="1"/>
      <protection/>
    </xf>
    <xf numFmtId="0" fontId="4" fillId="0" borderId="0" xfId="175" applyFill="1">
      <alignment/>
      <protection/>
    </xf>
    <xf numFmtId="0" fontId="4" fillId="0" borderId="0" xfId="175" applyFill="1" applyAlignment="1">
      <alignment horizontal="center"/>
      <protection/>
    </xf>
    <xf numFmtId="0" fontId="43" fillId="0" borderId="0" xfId="175" applyFont="1" applyFill="1">
      <alignment/>
      <protection/>
    </xf>
    <xf numFmtId="0" fontId="6" fillId="0" borderId="12" xfId="175" applyFont="1" applyFill="1" applyBorder="1" applyAlignment="1">
      <alignment horizontal="center"/>
      <protection/>
    </xf>
    <xf numFmtId="0" fontId="6" fillId="0" borderId="12" xfId="175" applyFont="1" applyFill="1" applyBorder="1" applyAlignment="1">
      <alignment horizontal="center" vertical="top" wrapText="1"/>
      <protection/>
    </xf>
    <xf numFmtId="0" fontId="6" fillId="0" borderId="12" xfId="190" applyNumberFormat="1" applyFont="1" applyFill="1" applyBorder="1" applyAlignment="1">
      <alignment horizontal="justify" vertical="center"/>
      <protection/>
    </xf>
    <xf numFmtId="49" fontId="6" fillId="0" borderId="12" xfId="175" applyNumberFormat="1" applyFont="1" applyFill="1" applyBorder="1" applyAlignment="1">
      <alignment horizontal="center" vertical="top"/>
      <protection/>
    </xf>
    <xf numFmtId="0" fontId="6" fillId="0" borderId="12" xfId="175" applyNumberFormat="1" applyFont="1" applyFill="1" applyBorder="1" applyAlignment="1">
      <alignment horizontal="justify" vertical="top" wrapText="1" shrinkToFit="1"/>
      <protection/>
    </xf>
    <xf numFmtId="0" fontId="6" fillId="0" borderId="12" xfId="190" applyNumberFormat="1" applyFont="1" applyFill="1" applyBorder="1" applyAlignment="1">
      <alignment horizontal="left" vertical="center" wrapText="1"/>
      <protection/>
    </xf>
    <xf numFmtId="49" fontId="6" fillId="0" borderId="12" xfId="190" applyNumberFormat="1" applyFont="1" applyFill="1" applyBorder="1" applyAlignment="1">
      <alignment horizontal="center" vertical="center"/>
      <protection/>
    </xf>
    <xf numFmtId="49" fontId="6" fillId="0" borderId="12" xfId="175" applyNumberFormat="1" applyFont="1" applyFill="1" applyBorder="1" applyAlignment="1">
      <alignment horizontal="justify" vertical="center" wrapText="1"/>
      <protection/>
    </xf>
    <xf numFmtId="0" fontId="6" fillId="0" borderId="12" xfId="175" applyFont="1" applyFill="1" applyBorder="1" applyAlignment="1">
      <alignment horizontal="center" vertical="center" wrapText="1"/>
      <protection/>
    </xf>
    <xf numFmtId="49" fontId="6" fillId="0" borderId="12" xfId="175" applyNumberFormat="1" applyFont="1" applyFill="1" applyBorder="1" applyAlignment="1">
      <alignment horizontal="center" vertical="center" wrapText="1"/>
      <protection/>
    </xf>
    <xf numFmtId="49" fontId="6" fillId="0" borderId="12" xfId="175" applyNumberFormat="1" applyFont="1" applyFill="1" applyBorder="1" applyAlignment="1">
      <alignment horizontal="justify" vertical="center"/>
      <protection/>
    </xf>
    <xf numFmtId="2" fontId="4" fillId="0" borderId="0" xfId="175" applyNumberFormat="1" applyFill="1">
      <alignment/>
      <protection/>
    </xf>
    <xf numFmtId="49" fontId="5" fillId="0" borderId="12" xfId="175" applyNumberFormat="1" applyFont="1" applyFill="1" applyBorder="1" applyAlignment="1">
      <alignment horizontal="justify" vertical="center" wrapText="1"/>
      <protection/>
    </xf>
    <xf numFmtId="49" fontId="6" fillId="5" borderId="12" xfId="175" applyNumberFormat="1" applyFont="1" applyFill="1" applyBorder="1" applyAlignment="1">
      <alignment horizontal="justify" vertical="center" wrapText="1"/>
      <protection/>
    </xf>
    <xf numFmtId="49" fontId="9" fillId="0" borderId="12" xfId="175" applyNumberFormat="1" applyFont="1" applyFill="1" applyBorder="1" applyAlignment="1">
      <alignment horizontal="center" vertical="top"/>
      <protection/>
    </xf>
    <xf numFmtId="0" fontId="38" fillId="0" borderId="12" xfId="175" applyFont="1" applyFill="1" applyBorder="1" applyAlignment="1">
      <alignment horizontal="center" wrapText="1"/>
      <protection/>
    </xf>
    <xf numFmtId="0" fontId="6" fillId="0" borderId="12" xfId="175" applyFont="1" applyFill="1" applyBorder="1" applyAlignment="1">
      <alignment horizontal="justify" wrapText="1"/>
      <protection/>
    </xf>
    <xf numFmtId="49" fontId="6" fillId="5" borderId="12" xfId="175" applyNumberFormat="1" applyFont="1" applyFill="1" applyBorder="1" applyAlignment="1">
      <alignment horizontal="center" vertical="center"/>
      <protection/>
    </xf>
    <xf numFmtId="0" fontId="6" fillId="0" borderId="12" xfId="175" applyFont="1" applyFill="1" applyBorder="1" applyAlignment="1">
      <alignment horizontal="justify" vertical="center" wrapText="1"/>
      <protection/>
    </xf>
    <xf numFmtId="0" fontId="6" fillId="0" borderId="12" xfId="175" applyFont="1" applyFill="1" applyBorder="1" applyAlignment="1">
      <alignment horizontal="justify" vertical="center"/>
      <protection/>
    </xf>
    <xf numFmtId="49" fontId="9" fillId="0" borderId="12" xfId="175" applyNumberFormat="1" applyFont="1" applyFill="1" applyBorder="1" applyAlignment="1">
      <alignment horizontal="center" vertical="center"/>
      <protection/>
    </xf>
    <xf numFmtId="49" fontId="6" fillId="5" borderId="25" xfId="175" applyNumberFormat="1" applyFont="1" applyFill="1" applyBorder="1" applyAlignment="1">
      <alignment horizontal="justify" vertical="center" wrapText="1"/>
      <protection/>
    </xf>
    <xf numFmtId="49" fontId="6" fillId="0" borderId="25" xfId="175" applyNumberFormat="1" applyFont="1" applyFill="1" applyBorder="1" applyAlignment="1">
      <alignment horizontal="justify" vertical="center" wrapText="1"/>
      <protection/>
    </xf>
    <xf numFmtId="4" fontId="4" fillId="0" borderId="0" xfId="175" applyNumberFormat="1" applyFill="1">
      <alignment/>
      <protection/>
    </xf>
    <xf numFmtId="0" fontId="6" fillId="0" borderId="12" xfId="190" applyNumberFormat="1" applyFont="1" applyFill="1" applyBorder="1" applyAlignment="1">
      <alignment horizontal="justify" vertical="center" wrapText="1"/>
      <protection/>
    </xf>
    <xf numFmtId="11" fontId="6" fillId="0" borderId="12" xfId="175" applyNumberFormat="1" applyFont="1" applyFill="1" applyBorder="1" applyAlignment="1">
      <alignment horizontal="justify" vertical="center" wrapText="1"/>
      <protection/>
    </xf>
    <xf numFmtId="49" fontId="6" fillId="0" borderId="12" xfId="175" applyNumberFormat="1" applyFont="1" applyFill="1" applyBorder="1" applyAlignment="1">
      <alignment horizontal="justify" vertical="center" wrapText="1"/>
      <protection/>
    </xf>
    <xf numFmtId="49" fontId="6" fillId="0" borderId="12" xfId="175" applyNumberFormat="1" applyFont="1" applyFill="1" applyBorder="1" applyAlignment="1">
      <alignment horizontal="justify" vertical="center"/>
      <protection/>
    </xf>
    <xf numFmtId="0" fontId="6" fillId="0" borderId="12" xfId="175" applyFont="1" applyFill="1" applyBorder="1" applyAlignment="1">
      <alignment horizontal="justify" vertical="top"/>
      <protection/>
    </xf>
    <xf numFmtId="0" fontId="6" fillId="0" borderId="12" xfId="175" applyFont="1" applyFill="1" applyBorder="1" applyAlignment="1">
      <alignment horizontal="center" vertical="top"/>
      <protection/>
    </xf>
    <xf numFmtId="3" fontId="41" fillId="0" borderId="12" xfId="175" applyNumberFormat="1" applyFont="1" applyFill="1" applyBorder="1" applyAlignment="1">
      <alignment horizontal="center" vertical="center" wrapText="1"/>
      <protection/>
    </xf>
    <xf numFmtId="0" fontId="41" fillId="0" borderId="12" xfId="175" applyFont="1" applyFill="1" applyBorder="1" applyAlignment="1">
      <alignment horizontal="center" vertical="center" wrapText="1"/>
      <protection/>
    </xf>
    <xf numFmtId="173" fontId="6" fillId="0" borderId="12" xfId="175" applyNumberFormat="1" applyFont="1" applyFill="1" applyBorder="1" applyAlignment="1">
      <alignment horizontal="center" vertical="center" wrapText="1"/>
      <protection/>
    </xf>
    <xf numFmtId="49" fontId="6" fillId="0" borderId="12" xfId="169" applyNumberFormat="1" applyFont="1" applyFill="1" applyBorder="1" applyAlignment="1">
      <alignment horizontal="center" vertical="center"/>
      <protection/>
    </xf>
    <xf numFmtId="49" fontId="6" fillId="0" borderId="12" xfId="169" applyNumberFormat="1" applyFont="1" applyFill="1" applyBorder="1" applyAlignment="1">
      <alignment horizontal="justify" vertical="center" wrapText="1"/>
      <protection/>
    </xf>
    <xf numFmtId="49" fontId="6" fillId="0" borderId="12" xfId="175" applyNumberFormat="1" applyFont="1" applyFill="1" applyBorder="1" applyAlignment="1">
      <alignment horizontal="center" vertical="top" wrapText="1"/>
      <protection/>
    </xf>
    <xf numFmtId="173" fontId="6" fillId="0" borderId="12" xfId="175" applyNumberFormat="1" applyFont="1" applyFill="1" applyBorder="1" applyAlignment="1">
      <alignment horizontal="center" vertical="center"/>
      <protection/>
    </xf>
    <xf numFmtId="49" fontId="6" fillId="5" borderId="24" xfId="175" applyNumberFormat="1" applyFont="1" applyFill="1" applyBorder="1" applyAlignment="1">
      <alignment horizontal="center" vertical="center"/>
      <protection/>
    </xf>
    <xf numFmtId="0" fontId="6" fillId="0" borderId="24" xfId="175" applyNumberFormat="1" applyFont="1" applyFill="1" applyBorder="1" applyAlignment="1">
      <alignment horizontal="justify" vertical="top" wrapText="1" shrinkToFit="1"/>
      <protection/>
    </xf>
    <xf numFmtId="49" fontId="6" fillId="0" borderId="24" xfId="175" applyNumberFormat="1" applyFont="1" applyFill="1" applyBorder="1" applyAlignment="1">
      <alignment horizontal="center" vertical="center"/>
      <protection/>
    </xf>
    <xf numFmtId="173" fontId="6" fillId="0" borderId="12" xfId="175" applyNumberFormat="1" applyFont="1" applyFill="1" applyBorder="1" applyAlignment="1">
      <alignment horizontal="center" vertical="center"/>
      <protection/>
    </xf>
    <xf numFmtId="0" fontId="4" fillId="0" borderId="0" xfId="175" applyFill="1" applyAlignment="1">
      <alignment vertical="center"/>
      <protection/>
    </xf>
    <xf numFmtId="0" fontId="9" fillId="0" borderId="12" xfId="175" applyFont="1" applyFill="1" applyBorder="1" applyAlignment="1">
      <alignment horizontal="center" vertical="center"/>
      <protection/>
    </xf>
    <xf numFmtId="0" fontId="6" fillId="0" borderId="12" xfId="175" applyFont="1" applyFill="1" applyBorder="1" applyAlignment="1">
      <alignment horizontal="center" vertical="center"/>
      <protection/>
    </xf>
    <xf numFmtId="49" fontId="9" fillId="0" borderId="12" xfId="175" applyNumberFormat="1" applyFont="1" applyFill="1" applyBorder="1" applyAlignment="1">
      <alignment horizontal="center" vertical="center" wrapText="1"/>
      <protection/>
    </xf>
    <xf numFmtId="49" fontId="6" fillId="0" borderId="12" xfId="175" applyNumberFormat="1" applyFont="1" applyFill="1" applyBorder="1" applyAlignment="1">
      <alignment horizontal="center" vertical="center" wrapText="1"/>
      <protection/>
    </xf>
    <xf numFmtId="4" fontId="4" fillId="0" borderId="0" xfId="175" applyNumberFormat="1" applyFill="1" applyAlignment="1">
      <alignment horizontal="center" vertical="center"/>
      <protection/>
    </xf>
    <xf numFmtId="0" fontId="4" fillId="0" borderId="0" xfId="175" applyFill="1" applyAlignment="1">
      <alignment horizontal="center" vertical="center"/>
      <protection/>
    </xf>
    <xf numFmtId="0" fontId="6" fillId="0" borderId="12" xfId="175" applyFont="1" applyFill="1" applyBorder="1" applyAlignment="1">
      <alignment horizontal="left" vertical="center" wrapText="1"/>
      <protection/>
    </xf>
    <xf numFmtId="0" fontId="4" fillId="0" borderId="0" xfId="175" applyFill="1" applyAlignment="1">
      <alignment horizontal="left"/>
      <protection/>
    </xf>
    <xf numFmtId="0" fontId="6" fillId="0" borderId="12" xfId="175" applyFont="1" applyFill="1" applyBorder="1" applyAlignment="1">
      <alignment horizontal="left" vertical="top"/>
      <protection/>
    </xf>
    <xf numFmtId="0" fontId="6" fillId="0" borderId="12" xfId="175" applyFont="1" applyFill="1" applyBorder="1" applyAlignment="1">
      <alignment horizontal="left" vertical="top" wrapText="1"/>
      <protection/>
    </xf>
    <xf numFmtId="0" fontId="6" fillId="0" borderId="12" xfId="175" applyFont="1" applyFill="1" applyBorder="1" applyAlignment="1">
      <alignment horizontal="left" wrapText="1"/>
      <protection/>
    </xf>
    <xf numFmtId="0" fontId="6" fillId="0" borderId="12" xfId="190" applyNumberFormat="1" applyFont="1" applyFill="1" applyBorder="1" applyAlignment="1">
      <alignment horizontal="left" vertical="center"/>
      <protection/>
    </xf>
    <xf numFmtId="0" fontId="6" fillId="0" borderId="12" xfId="175" applyFont="1" applyFill="1" applyBorder="1" applyAlignment="1">
      <alignment horizontal="left" vertical="center" wrapText="1"/>
      <protection/>
    </xf>
    <xf numFmtId="49" fontId="6" fillId="0" borderId="12" xfId="175" applyNumberFormat="1" applyFont="1" applyFill="1" applyBorder="1" applyAlignment="1">
      <alignment horizontal="left" vertical="center" wrapText="1"/>
      <protection/>
    </xf>
    <xf numFmtId="11" fontId="6" fillId="0" borderId="12" xfId="175" applyNumberFormat="1" applyFont="1" applyFill="1" applyBorder="1" applyAlignment="1">
      <alignment horizontal="left" vertical="center" wrapText="1"/>
      <protection/>
    </xf>
    <xf numFmtId="0" fontId="9" fillId="0" borderId="12" xfId="175" applyFont="1" applyFill="1" applyBorder="1" applyAlignment="1">
      <alignment horizontal="left" vertical="top" wrapText="1"/>
      <protection/>
    </xf>
    <xf numFmtId="49" fontId="6" fillId="0" borderId="12" xfId="175" applyNumberFormat="1" applyFont="1" applyFill="1" applyBorder="1" applyAlignment="1">
      <alignment horizontal="left" vertical="center" wrapText="1"/>
      <protection/>
    </xf>
    <xf numFmtId="0" fontId="6" fillId="0" borderId="12" xfId="175" applyNumberFormat="1" applyFont="1" applyFill="1" applyBorder="1" applyAlignment="1">
      <alignment horizontal="left" vertical="top" wrapText="1" shrinkToFit="1"/>
      <protection/>
    </xf>
    <xf numFmtId="49" fontId="6" fillId="5" borderId="12" xfId="175" applyNumberFormat="1" applyFont="1" applyFill="1" applyBorder="1" applyAlignment="1">
      <alignment horizontal="left" vertical="center" wrapText="1"/>
      <protection/>
    </xf>
    <xf numFmtId="0" fontId="6" fillId="0" borderId="12" xfId="175" applyNumberFormat="1" applyFont="1" applyFill="1" applyBorder="1" applyAlignment="1">
      <alignment horizontal="left" vertical="center" wrapText="1" shrinkToFit="1"/>
      <protection/>
    </xf>
    <xf numFmtId="0" fontId="9" fillId="0" borderId="12" xfId="175" applyNumberFormat="1" applyFont="1" applyFill="1" applyBorder="1" applyAlignment="1">
      <alignment horizontal="left" vertical="top" wrapText="1"/>
      <protection/>
    </xf>
    <xf numFmtId="0" fontId="6" fillId="0" borderId="12" xfId="175" applyNumberFormat="1" applyFont="1" applyFill="1" applyBorder="1" applyAlignment="1">
      <alignment horizontal="left" vertical="center" wrapText="1"/>
      <protection/>
    </xf>
    <xf numFmtId="49" fontId="6" fillId="0" borderId="12" xfId="187" applyNumberFormat="1" applyFont="1" applyBorder="1" applyAlignment="1">
      <alignment horizontal="left" vertical="center" wrapText="1"/>
      <protection/>
    </xf>
    <xf numFmtId="0" fontId="6" fillId="0" borderId="12" xfId="0" applyFont="1" applyFill="1" applyBorder="1" applyAlignment="1">
      <alignment horizontal="left" vertical="center" wrapText="1"/>
    </xf>
    <xf numFmtId="0" fontId="6" fillId="5" borderId="12" xfId="175" applyNumberFormat="1" applyFont="1" applyFill="1" applyBorder="1" applyAlignment="1">
      <alignment horizontal="left" vertical="top" wrapText="1" shrinkToFit="1"/>
      <protection/>
    </xf>
    <xf numFmtId="0" fontId="7" fillId="0" borderId="12" xfId="175" applyFont="1" applyFill="1" applyBorder="1" applyAlignment="1">
      <alignment horizontal="left" wrapText="1"/>
      <protection/>
    </xf>
    <xf numFmtId="0" fontId="9" fillId="0" borderId="12" xfId="175" applyFont="1" applyFill="1" applyBorder="1" applyAlignment="1">
      <alignment horizontal="left" vertical="top" wrapText="1"/>
      <protection/>
    </xf>
    <xf numFmtId="0" fontId="6" fillId="0" borderId="12" xfId="175" applyFont="1" applyFill="1" applyBorder="1" applyAlignment="1">
      <alignment horizontal="center" wrapText="1"/>
      <protection/>
    </xf>
    <xf numFmtId="0" fontId="6" fillId="0" borderId="12" xfId="175" applyFont="1" applyFill="1" applyBorder="1" applyAlignment="1">
      <alignment horizontal="center" vertical="center" wrapText="1"/>
      <protection/>
    </xf>
    <xf numFmtId="49" fontId="6" fillId="0" borderId="12" xfId="175" applyNumberFormat="1" applyFont="1" applyFill="1" applyBorder="1" applyAlignment="1">
      <alignment horizontal="center" vertical="center"/>
      <protection/>
    </xf>
    <xf numFmtId="0" fontId="6" fillId="0" borderId="12" xfId="175" applyFont="1" applyFill="1" applyBorder="1" applyAlignment="1">
      <alignment horizontal="center" vertical="center"/>
      <protection/>
    </xf>
    <xf numFmtId="49" fontId="5" fillId="0" borderId="12" xfId="175" applyNumberFormat="1" applyFont="1" applyFill="1" applyBorder="1" applyAlignment="1">
      <alignment horizontal="center" vertical="center" wrapText="1"/>
      <protection/>
    </xf>
    <xf numFmtId="173" fontId="9" fillId="0" borderId="12" xfId="175" applyNumberFormat="1" applyFont="1" applyFill="1" applyBorder="1" applyAlignment="1">
      <alignment horizontal="center" vertical="center"/>
      <protection/>
    </xf>
    <xf numFmtId="173" fontId="9" fillId="0" borderId="12" xfId="175" applyNumberFormat="1" applyFont="1" applyFill="1" applyBorder="1" applyAlignment="1">
      <alignment horizontal="center" vertical="center"/>
      <protection/>
    </xf>
    <xf numFmtId="173" fontId="42" fillId="0" borderId="0" xfId="175" applyNumberFormat="1" applyFont="1" applyFill="1" applyAlignment="1">
      <alignment horizontal="center" vertical="center"/>
      <protection/>
    </xf>
    <xf numFmtId="49" fontId="6" fillId="0" borderId="24" xfId="194" applyNumberFormat="1" applyFont="1" applyBorder="1" applyAlignment="1">
      <alignment horizontal="center" vertical="center" wrapText="1"/>
      <protection/>
    </xf>
    <xf numFmtId="49" fontId="6" fillId="0" borderId="12" xfId="194" applyNumberFormat="1" applyFont="1" applyBorder="1" applyAlignment="1">
      <alignment horizontal="justify" vertical="center" wrapText="1"/>
      <protection/>
    </xf>
    <xf numFmtId="49" fontId="6" fillId="0" borderId="26" xfId="194" applyNumberFormat="1" applyFont="1" applyBorder="1" applyAlignment="1">
      <alignment horizontal="center" vertical="center" wrapText="1"/>
      <protection/>
    </xf>
    <xf numFmtId="49" fontId="6" fillId="0" borderId="0" xfId="194" applyNumberFormat="1" applyFont="1" applyBorder="1" applyAlignment="1">
      <alignment horizontal="center" vertical="center" wrapText="1"/>
      <protection/>
    </xf>
    <xf numFmtId="49" fontId="6" fillId="0" borderId="24" xfId="194" applyNumberFormat="1" applyFont="1" applyBorder="1" applyAlignment="1">
      <alignment horizontal="justify" vertical="center" wrapText="1"/>
      <protection/>
    </xf>
    <xf numFmtId="0" fontId="6" fillId="0" borderId="12" xfId="175" applyFont="1" applyFill="1" applyBorder="1" applyAlignment="1">
      <alignment horizontal="justify" vertical="center"/>
      <protection/>
    </xf>
    <xf numFmtId="0" fontId="6" fillId="5" borderId="12" xfId="190" applyNumberFormat="1" applyFont="1" applyFill="1" applyBorder="1" applyAlignment="1">
      <alignment horizontal="left" vertical="center" wrapText="1"/>
      <protection/>
    </xf>
    <xf numFmtId="0" fontId="6" fillId="5" borderId="12" xfId="175" applyNumberFormat="1" applyFont="1" applyFill="1" applyBorder="1" applyAlignment="1">
      <alignment horizontal="justify" vertical="top" wrapText="1" shrinkToFit="1"/>
      <protection/>
    </xf>
    <xf numFmtId="0" fontId="6" fillId="0" borderId="12" xfId="187" applyFont="1" applyFill="1" applyBorder="1" applyAlignment="1">
      <alignment horizontal="left" vertical="center" wrapText="1"/>
      <protection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2" xfId="194" applyNumberFormat="1" applyFont="1" applyBorder="1" applyAlignment="1">
      <alignment horizontal="left" vertical="center" wrapText="1"/>
      <protection/>
    </xf>
    <xf numFmtId="49" fontId="6" fillId="5" borderId="12" xfId="0" applyNumberFormat="1" applyFont="1" applyFill="1" applyBorder="1" applyAlignment="1">
      <alignment horizontal="left" vertical="center" wrapText="1"/>
    </xf>
    <xf numFmtId="49" fontId="6" fillId="5" borderId="12" xfId="175" applyNumberFormat="1" applyFont="1" applyFill="1" applyBorder="1" applyAlignment="1">
      <alignment horizontal="center" vertical="top"/>
      <protection/>
    </xf>
    <xf numFmtId="49" fontId="6" fillId="5" borderId="12" xfId="0" applyNumberFormat="1" applyFont="1" applyFill="1" applyBorder="1" applyAlignment="1">
      <alignment horizontal="center" vertical="center"/>
    </xf>
    <xf numFmtId="49" fontId="6" fillId="5" borderId="12" xfId="190" applyNumberFormat="1" applyFont="1" applyFill="1" applyBorder="1" applyAlignment="1">
      <alignment horizontal="center" vertical="center"/>
      <protection/>
    </xf>
    <xf numFmtId="0" fontId="6" fillId="5" borderId="12" xfId="0" applyNumberFormat="1" applyFont="1" applyFill="1" applyBorder="1" applyAlignment="1">
      <alignment horizontal="justify" vertical="top" wrapText="1" shrinkToFit="1"/>
    </xf>
    <xf numFmtId="0" fontId="6" fillId="5" borderId="12" xfId="175" applyNumberFormat="1" applyFont="1" applyFill="1" applyBorder="1" applyAlignment="1">
      <alignment horizontal="justify" vertical="center" wrapText="1" shrinkToFit="1"/>
      <protection/>
    </xf>
    <xf numFmtId="0" fontId="4" fillId="0" borderId="0" xfId="175" applyFill="1" applyAlignment="1">
      <alignment vertical="top"/>
      <protection/>
    </xf>
    <xf numFmtId="49" fontId="6" fillId="0" borderId="24" xfId="175" applyNumberFormat="1" applyFont="1" applyFill="1" applyBorder="1" applyAlignment="1">
      <alignment horizontal="justify" vertical="center" wrapText="1"/>
      <protection/>
    </xf>
    <xf numFmtId="0" fontId="6" fillId="0" borderId="0" xfId="176" applyFont="1">
      <alignment/>
      <protection/>
    </xf>
    <xf numFmtId="0" fontId="6" fillId="0" borderId="0" xfId="176" applyFont="1" applyBorder="1">
      <alignment/>
      <protection/>
    </xf>
    <xf numFmtId="0" fontId="6" fillId="0" borderId="0" xfId="176" applyFont="1" applyBorder="1" applyAlignment="1">
      <alignment horizontal="center" vertical="center"/>
      <protection/>
    </xf>
    <xf numFmtId="0" fontId="6" fillId="0" borderId="0" xfId="176" applyFont="1" applyAlignment="1">
      <alignment horizontal="center" vertical="center"/>
      <protection/>
    </xf>
    <xf numFmtId="0" fontId="6" fillId="0" borderId="0" xfId="176" applyFont="1" applyAlignment="1">
      <alignment horizontal="left"/>
      <protection/>
    </xf>
    <xf numFmtId="0" fontId="6" fillId="0" borderId="0" xfId="176" applyFont="1" applyAlignment="1">
      <alignment horizontal="center"/>
      <protection/>
    </xf>
    <xf numFmtId="0" fontId="6" fillId="0" borderId="0" xfId="176" applyFont="1" applyAlignment="1">
      <alignment horizontal="right"/>
      <protection/>
    </xf>
    <xf numFmtId="172" fontId="6" fillId="0" borderId="0" xfId="176" applyNumberFormat="1" applyFont="1">
      <alignment/>
      <protection/>
    </xf>
    <xf numFmtId="49" fontId="6" fillId="0" borderId="12" xfId="176" applyNumberFormat="1" applyFont="1" applyBorder="1" applyAlignment="1">
      <alignment horizontal="center" vertical="center" wrapText="1"/>
      <protection/>
    </xf>
    <xf numFmtId="49" fontId="6" fillId="0" borderId="27" xfId="176" applyNumberFormat="1" applyFont="1" applyBorder="1" applyAlignment="1">
      <alignment horizontal="center" vertical="center" wrapText="1"/>
      <protection/>
    </xf>
    <xf numFmtId="0" fontId="40" fillId="0" borderId="12" xfId="176" applyFont="1" applyBorder="1" applyAlignment="1">
      <alignment horizontal="center" vertical="center"/>
      <protection/>
    </xf>
    <xf numFmtId="49" fontId="40" fillId="0" borderId="12" xfId="176" applyNumberFormat="1" applyFont="1" applyBorder="1" applyAlignment="1">
      <alignment horizontal="center" vertical="center" wrapText="1"/>
      <protection/>
    </xf>
    <xf numFmtId="49" fontId="40" fillId="0" borderId="24" xfId="176" applyNumberFormat="1" applyFont="1" applyBorder="1" applyAlignment="1">
      <alignment horizontal="center" vertical="center" wrapText="1"/>
      <protection/>
    </xf>
    <xf numFmtId="0" fontId="40" fillId="0" borderId="0" xfId="176" applyFont="1" applyAlignment="1">
      <alignment horizontal="center"/>
      <protection/>
    </xf>
    <xf numFmtId="0" fontId="9" fillId="0" borderId="12" xfId="176" applyFont="1" applyBorder="1" applyAlignment="1">
      <alignment horizontal="center" vertical="center" wrapText="1"/>
      <protection/>
    </xf>
    <xf numFmtId="49" fontId="6" fillId="0" borderId="24" xfId="176" applyNumberFormat="1" applyFont="1" applyBorder="1" applyAlignment="1">
      <alignment horizontal="center" vertical="center" wrapText="1"/>
      <protection/>
    </xf>
    <xf numFmtId="49" fontId="9" fillId="0" borderId="24" xfId="176" applyNumberFormat="1" applyFont="1" applyBorder="1" applyAlignment="1">
      <alignment horizontal="justify" vertical="center" wrapText="1"/>
      <protection/>
    </xf>
    <xf numFmtId="49" fontId="6" fillId="0" borderId="24" xfId="176" applyNumberFormat="1" applyFont="1" applyBorder="1" applyAlignment="1">
      <alignment horizontal="justify" vertical="center" wrapText="1"/>
      <protection/>
    </xf>
    <xf numFmtId="0" fontId="9" fillId="0" borderId="0" xfId="176" applyFont="1">
      <alignment/>
      <protection/>
    </xf>
    <xf numFmtId="0" fontId="6" fillId="0" borderId="12" xfId="176" applyFont="1" applyBorder="1" applyAlignment="1">
      <alignment horizontal="center" vertical="center" wrapText="1"/>
      <protection/>
    </xf>
    <xf numFmtId="0" fontId="6" fillId="0" borderId="26" xfId="176" applyFont="1" applyBorder="1" applyAlignment="1">
      <alignment horizontal="center" vertical="center" wrapText="1"/>
      <protection/>
    </xf>
    <xf numFmtId="49" fontId="6" fillId="0" borderId="12" xfId="176" applyNumberFormat="1" applyFont="1" applyFill="1" applyBorder="1" applyAlignment="1">
      <alignment horizontal="center" vertical="center" wrapText="1"/>
      <protection/>
    </xf>
    <xf numFmtId="0" fontId="6" fillId="0" borderId="24" xfId="176" applyFont="1" applyFill="1" applyBorder="1" applyAlignment="1">
      <alignment horizontal="center" vertical="center" wrapText="1"/>
      <protection/>
    </xf>
    <xf numFmtId="0" fontId="6" fillId="0" borderId="12" xfId="176" applyFont="1" applyFill="1" applyBorder="1" applyAlignment="1">
      <alignment horizontal="center" vertical="center" wrapText="1"/>
      <protection/>
    </xf>
    <xf numFmtId="0" fontId="6" fillId="0" borderId="12" xfId="176" applyFont="1" applyFill="1" applyBorder="1" applyAlignment="1">
      <alignment horizontal="justify" vertical="center" wrapText="1"/>
      <protection/>
    </xf>
    <xf numFmtId="49" fontId="6" fillId="0" borderId="12" xfId="176" applyNumberFormat="1" applyFont="1" applyFill="1" applyBorder="1" applyAlignment="1">
      <alignment horizontal="center" vertical="center" wrapText="1"/>
      <protection/>
    </xf>
    <xf numFmtId="0" fontId="6" fillId="0" borderId="24" xfId="176" applyFont="1" applyFill="1" applyBorder="1" applyAlignment="1">
      <alignment horizontal="center" vertical="center" wrapText="1"/>
      <protection/>
    </xf>
    <xf numFmtId="0" fontId="6" fillId="0" borderId="12" xfId="176" applyFont="1" applyFill="1" applyBorder="1" applyAlignment="1">
      <alignment horizontal="center" vertical="center" wrapText="1"/>
      <protection/>
    </xf>
    <xf numFmtId="0" fontId="6" fillId="0" borderId="24" xfId="176" applyFont="1" applyFill="1" applyBorder="1" applyAlignment="1">
      <alignment horizontal="justify" vertical="center" wrapText="1"/>
      <protection/>
    </xf>
    <xf numFmtId="49" fontId="9" fillId="0" borderId="12" xfId="176" applyNumberFormat="1" applyFont="1" applyBorder="1" applyAlignment="1">
      <alignment horizontal="center" vertical="center" wrapText="1"/>
      <protection/>
    </xf>
    <xf numFmtId="0" fontId="38" fillId="0" borderId="12" xfId="175" applyFont="1" applyFill="1" applyBorder="1" applyAlignment="1">
      <alignment horizontal="center" vertical="center" wrapText="1"/>
      <protection/>
    </xf>
    <xf numFmtId="0" fontId="6" fillId="0" borderId="0" xfId="176" applyFont="1" applyAlignment="1">
      <alignment vertical="center"/>
      <protection/>
    </xf>
    <xf numFmtId="49" fontId="9" fillId="0" borderId="24" xfId="176" applyNumberFormat="1" applyFont="1" applyBorder="1" applyAlignment="1">
      <alignment horizontal="center" vertical="center" wrapText="1"/>
      <protection/>
    </xf>
    <xf numFmtId="0" fontId="6" fillId="0" borderId="12" xfId="175" applyFont="1" applyBorder="1">
      <alignment/>
      <protection/>
    </xf>
    <xf numFmtId="0" fontId="6" fillId="0" borderId="12" xfId="175" applyFont="1" applyBorder="1" applyAlignment="1">
      <alignment horizontal="center" vertical="center"/>
      <protection/>
    </xf>
    <xf numFmtId="0" fontId="6" fillId="0" borderId="0" xfId="175" applyFont="1">
      <alignment/>
      <protection/>
    </xf>
    <xf numFmtId="49" fontId="6" fillId="0" borderId="25" xfId="176" applyNumberFormat="1" applyFont="1" applyBorder="1" applyAlignment="1">
      <alignment horizontal="center" vertical="center" wrapText="1"/>
      <protection/>
    </xf>
    <xf numFmtId="49" fontId="6" fillId="0" borderId="0" xfId="176" applyNumberFormat="1" applyFont="1" applyBorder="1" applyAlignment="1">
      <alignment horizontal="center" vertical="center" wrapText="1"/>
      <protection/>
    </xf>
    <xf numFmtId="49" fontId="6" fillId="0" borderId="26" xfId="176" applyNumberFormat="1" applyFont="1" applyBorder="1" applyAlignment="1">
      <alignment horizontal="center" vertical="center" wrapText="1"/>
      <protection/>
    </xf>
    <xf numFmtId="49" fontId="6" fillId="0" borderId="28" xfId="176" applyNumberFormat="1" applyFont="1" applyBorder="1" applyAlignment="1">
      <alignment horizontal="justify" vertical="center" wrapText="1"/>
      <protection/>
    </xf>
    <xf numFmtId="49" fontId="6" fillId="0" borderId="29" xfId="176" applyNumberFormat="1" applyFont="1" applyBorder="1" applyAlignment="1">
      <alignment horizontal="center" vertical="center" wrapText="1"/>
      <protection/>
    </xf>
    <xf numFmtId="49" fontId="6" fillId="0" borderId="30" xfId="176" applyNumberFormat="1" applyFont="1" applyBorder="1" applyAlignment="1">
      <alignment horizontal="center" vertical="center" wrapText="1"/>
      <protection/>
    </xf>
    <xf numFmtId="49" fontId="6" fillId="0" borderId="31" xfId="176" applyNumberFormat="1" applyFont="1" applyBorder="1" applyAlignment="1">
      <alignment horizontal="justify" vertical="center" wrapText="1"/>
      <protection/>
    </xf>
    <xf numFmtId="0" fontId="6" fillId="0" borderId="29" xfId="176" applyFont="1" applyBorder="1" applyAlignment="1">
      <alignment horizontal="center" vertical="center" wrapText="1"/>
      <protection/>
    </xf>
    <xf numFmtId="0" fontId="9" fillId="0" borderId="12" xfId="176" applyFont="1" applyBorder="1">
      <alignment/>
      <protection/>
    </xf>
    <xf numFmtId="49" fontId="6" fillId="0" borderId="12" xfId="176" applyNumberFormat="1" applyFont="1" applyBorder="1" applyAlignment="1">
      <alignment horizontal="justify" vertical="center" wrapText="1"/>
      <protection/>
    </xf>
    <xf numFmtId="0" fontId="6" fillId="0" borderId="12" xfId="176" applyFont="1" applyBorder="1">
      <alignment/>
      <protection/>
    </xf>
    <xf numFmtId="49" fontId="6" fillId="0" borderId="32" xfId="176" applyNumberFormat="1" applyFont="1" applyBorder="1" applyAlignment="1">
      <alignment horizontal="center" vertical="center" wrapText="1"/>
      <protection/>
    </xf>
    <xf numFmtId="49" fontId="9" fillId="0" borderId="24" xfId="176" applyNumberFormat="1" applyFont="1" applyBorder="1" applyAlignment="1">
      <alignment horizontal="right" vertical="center" wrapText="1"/>
      <protection/>
    </xf>
    <xf numFmtId="0" fontId="6" fillId="5" borderId="12" xfId="175" applyNumberFormat="1" applyFont="1" applyFill="1" applyBorder="1" applyAlignment="1">
      <alignment horizontal="left" vertical="center" wrapText="1" shrinkToFit="1"/>
      <protection/>
    </xf>
    <xf numFmtId="49" fontId="6" fillId="5" borderId="12" xfId="0" applyNumberFormat="1" applyFont="1" applyFill="1" applyBorder="1" applyAlignment="1">
      <alignment horizontal="justify" vertical="center" wrapText="1"/>
    </xf>
    <xf numFmtId="49" fontId="9" fillId="5" borderId="12" xfId="175" applyNumberFormat="1" applyFont="1" applyFill="1" applyBorder="1" applyAlignment="1">
      <alignment horizontal="center" vertical="center"/>
      <protection/>
    </xf>
    <xf numFmtId="49" fontId="9" fillId="5" borderId="12" xfId="175" applyNumberFormat="1" applyFont="1" applyFill="1" applyBorder="1" applyAlignment="1">
      <alignment horizontal="center" vertical="center" wrapText="1"/>
      <protection/>
    </xf>
    <xf numFmtId="0" fontId="9" fillId="5" borderId="12" xfId="175" applyFont="1" applyFill="1" applyBorder="1" applyAlignment="1">
      <alignment horizontal="left" vertical="top" wrapText="1"/>
      <protection/>
    </xf>
    <xf numFmtId="49" fontId="6" fillId="5" borderId="12" xfId="175" applyNumberFormat="1" applyFont="1" applyFill="1" applyBorder="1" applyAlignment="1">
      <alignment horizontal="center" vertical="center" wrapText="1"/>
      <protection/>
    </xf>
    <xf numFmtId="0" fontId="6" fillId="5" borderId="12" xfId="175" applyFont="1" applyFill="1" applyBorder="1" applyAlignment="1">
      <alignment horizontal="center" vertical="center"/>
      <protection/>
    </xf>
    <xf numFmtId="0" fontId="6" fillId="5" borderId="12" xfId="175" applyFont="1" applyFill="1" applyBorder="1" applyAlignment="1">
      <alignment horizontal="left" vertical="center" wrapText="1"/>
      <protection/>
    </xf>
    <xf numFmtId="0" fontId="6" fillId="5" borderId="12" xfId="175" applyFont="1" applyFill="1" applyBorder="1" applyAlignment="1">
      <alignment horizontal="center" vertical="center" wrapText="1"/>
      <protection/>
    </xf>
    <xf numFmtId="0" fontId="6" fillId="5" borderId="12" xfId="175" applyFont="1" applyFill="1" applyBorder="1" applyAlignment="1">
      <alignment horizontal="left" wrapText="1"/>
      <protection/>
    </xf>
    <xf numFmtId="0" fontId="6" fillId="5" borderId="12" xfId="175" applyFont="1" applyFill="1" applyBorder="1" applyAlignment="1">
      <alignment horizontal="center" vertical="center" wrapText="1"/>
      <protection/>
    </xf>
    <xf numFmtId="0" fontId="6" fillId="5" borderId="12" xfId="175" applyFont="1" applyFill="1" applyBorder="1" applyAlignment="1">
      <alignment horizontal="left" vertical="top" wrapText="1"/>
      <protection/>
    </xf>
    <xf numFmtId="49" fontId="6" fillId="81" borderId="12" xfId="176" applyNumberFormat="1" applyFont="1" applyFill="1" applyBorder="1" applyAlignment="1">
      <alignment horizontal="center" vertical="center" wrapText="1"/>
      <protection/>
    </xf>
    <xf numFmtId="49" fontId="6" fillId="81" borderId="24" xfId="176" applyNumberFormat="1" applyFont="1" applyFill="1" applyBorder="1" applyAlignment="1">
      <alignment horizontal="center" vertical="center" wrapText="1"/>
      <protection/>
    </xf>
    <xf numFmtId="49" fontId="6" fillId="81" borderId="24" xfId="176" applyNumberFormat="1" applyFont="1" applyFill="1" applyBorder="1" applyAlignment="1">
      <alignment horizontal="justify" vertical="center" wrapText="1"/>
      <protection/>
    </xf>
    <xf numFmtId="49" fontId="6" fillId="81" borderId="12" xfId="175" applyNumberFormat="1" applyFont="1" applyFill="1" applyBorder="1" applyAlignment="1">
      <alignment horizontal="center" vertical="center"/>
      <protection/>
    </xf>
    <xf numFmtId="49" fontId="6" fillId="81" borderId="12" xfId="175" applyNumberFormat="1" applyFont="1" applyFill="1" applyBorder="1" applyAlignment="1">
      <alignment horizontal="center" vertical="top"/>
      <protection/>
    </xf>
    <xf numFmtId="49" fontId="6" fillId="5" borderId="12" xfId="169" applyNumberFormat="1" applyFont="1" applyFill="1" applyBorder="1" applyAlignment="1">
      <alignment horizontal="center" vertical="center"/>
      <protection/>
    </xf>
    <xf numFmtId="49" fontId="6" fillId="5" borderId="12" xfId="176" applyNumberFormat="1" applyFont="1" applyFill="1" applyBorder="1" applyAlignment="1">
      <alignment horizontal="center" vertical="center" wrapText="1"/>
      <protection/>
    </xf>
    <xf numFmtId="49" fontId="6" fillId="5" borderId="24" xfId="176" applyNumberFormat="1" applyFont="1" applyFill="1" applyBorder="1" applyAlignment="1">
      <alignment horizontal="center" vertical="center" wrapText="1"/>
      <protection/>
    </xf>
    <xf numFmtId="49" fontId="6" fillId="5" borderId="24" xfId="176" applyNumberFormat="1" applyFont="1" applyFill="1" applyBorder="1" applyAlignment="1">
      <alignment horizontal="justify" vertical="center" wrapText="1"/>
      <protection/>
    </xf>
    <xf numFmtId="0" fontId="6" fillId="5" borderId="12" xfId="175" applyFont="1" applyFill="1" applyBorder="1" applyAlignment="1">
      <alignment horizontal="center" vertical="top" wrapText="1"/>
      <protection/>
    </xf>
    <xf numFmtId="49" fontId="6" fillId="0" borderId="24" xfId="176" applyNumberFormat="1" applyFont="1" applyFill="1" applyBorder="1" applyAlignment="1">
      <alignment horizontal="center" vertical="center" wrapText="1"/>
      <protection/>
    </xf>
    <xf numFmtId="49" fontId="6" fillId="0" borderId="24" xfId="176" applyNumberFormat="1" applyFont="1" applyFill="1" applyBorder="1" applyAlignment="1">
      <alignment horizontal="justify" vertical="center" wrapText="1"/>
      <protection/>
    </xf>
    <xf numFmtId="173" fontId="6" fillId="0" borderId="12" xfId="176" applyNumberFormat="1" applyFont="1" applyFill="1" applyBorder="1" applyAlignment="1">
      <alignment horizontal="center" vertical="center" wrapText="1"/>
      <protection/>
    </xf>
    <xf numFmtId="49" fontId="6" fillId="0" borderId="24" xfId="187" applyNumberFormat="1" applyFont="1" applyFill="1" applyBorder="1" applyAlignment="1">
      <alignment horizontal="justify" vertical="center" wrapText="1"/>
      <protection/>
    </xf>
    <xf numFmtId="49" fontId="9" fillId="0" borderId="24" xfId="176" applyNumberFormat="1" applyFont="1" applyFill="1" applyBorder="1" applyAlignment="1">
      <alignment horizontal="center" vertical="center" wrapText="1"/>
      <protection/>
    </xf>
    <xf numFmtId="49" fontId="9" fillId="0" borderId="12" xfId="176" applyNumberFormat="1" applyFont="1" applyFill="1" applyBorder="1" applyAlignment="1">
      <alignment horizontal="center" vertical="center" wrapText="1"/>
      <protection/>
    </xf>
    <xf numFmtId="4" fontId="6" fillId="0" borderId="12" xfId="175" applyNumberFormat="1" applyFont="1" applyBorder="1" applyAlignment="1">
      <alignment vertical="center" wrapText="1"/>
      <protection/>
    </xf>
    <xf numFmtId="49" fontId="6" fillId="81" borderId="24" xfId="187" applyNumberFormat="1" applyFont="1" applyFill="1" applyBorder="1" applyAlignment="1">
      <alignment horizontal="justify" vertical="center" wrapText="1"/>
      <protection/>
    </xf>
    <xf numFmtId="49" fontId="6" fillId="81" borderId="12" xfId="175" applyNumberFormat="1" applyFont="1" applyFill="1" applyBorder="1" applyAlignment="1">
      <alignment horizontal="center" vertical="center" wrapText="1"/>
      <protection/>
    </xf>
    <xf numFmtId="49" fontId="6" fillId="81" borderId="12" xfId="175" applyNumberFormat="1" applyFont="1" applyFill="1" applyBorder="1" applyAlignment="1">
      <alignment horizontal="justify" vertical="center" wrapText="1"/>
      <protection/>
    </xf>
    <xf numFmtId="0" fontId="6" fillId="81" borderId="12" xfId="175" applyFont="1" applyFill="1" applyBorder="1" applyAlignment="1">
      <alignment horizontal="center" vertical="center" wrapText="1"/>
      <protection/>
    </xf>
    <xf numFmtId="0" fontId="6" fillId="0" borderId="0" xfId="176" applyFont="1" applyFill="1">
      <alignment/>
      <protection/>
    </xf>
    <xf numFmtId="0" fontId="9" fillId="0" borderId="0" xfId="176" applyFont="1" applyFill="1">
      <alignment/>
      <protection/>
    </xf>
    <xf numFmtId="49" fontId="6" fillId="0" borderId="0" xfId="176" applyNumberFormat="1" applyFont="1" applyFill="1">
      <alignment/>
      <protection/>
    </xf>
    <xf numFmtId="0" fontId="6" fillId="0" borderId="0" xfId="176" applyFont="1" applyFill="1" applyAlignment="1">
      <alignment vertical="center"/>
      <protection/>
    </xf>
    <xf numFmtId="0" fontId="6" fillId="0" borderId="0" xfId="175" applyFont="1" applyFill="1">
      <alignment/>
      <protection/>
    </xf>
    <xf numFmtId="0" fontId="46" fillId="0" borderId="0" xfId="175" applyFont="1" applyFill="1" applyAlignment="1">
      <alignment horizontal="center"/>
      <protection/>
    </xf>
    <xf numFmtId="173" fontId="6" fillId="0" borderId="12" xfId="194" applyNumberFormat="1" applyFont="1" applyFill="1" applyBorder="1" applyAlignment="1">
      <alignment horizontal="center" vertical="center" wrapText="1"/>
      <protection/>
    </xf>
    <xf numFmtId="173" fontId="6" fillId="0" borderId="26" xfId="194" applyNumberFormat="1" applyFont="1" applyFill="1" applyBorder="1" applyAlignment="1">
      <alignment horizontal="center" vertical="center" wrapText="1"/>
      <protection/>
    </xf>
    <xf numFmtId="173" fontId="9" fillId="0" borderId="12" xfId="176" applyNumberFormat="1" applyFont="1" applyFill="1" applyBorder="1" applyAlignment="1">
      <alignment horizontal="center" vertical="center" wrapText="1"/>
      <protection/>
    </xf>
    <xf numFmtId="49" fontId="6" fillId="0" borderId="24" xfId="169" applyNumberFormat="1" applyFont="1" applyFill="1" applyBorder="1" applyAlignment="1">
      <alignment horizontal="center" vertical="center"/>
      <protection/>
    </xf>
    <xf numFmtId="0" fontId="53" fillId="0" borderId="12" xfId="183" applyFont="1" applyFill="1" applyBorder="1" applyAlignment="1">
      <alignment horizontal="justify" vertical="center" wrapText="1"/>
      <protection/>
    </xf>
    <xf numFmtId="0" fontId="4" fillId="0" borderId="0" xfId="175" applyFill="1" applyAlignment="1">
      <alignment horizontal="left" indent="1"/>
      <protection/>
    </xf>
    <xf numFmtId="0" fontId="44" fillId="5" borderId="0" xfId="176" applyFont="1" applyFill="1">
      <alignment/>
      <protection/>
    </xf>
    <xf numFmtId="173" fontId="6" fillId="0" borderId="12" xfId="0" applyNumberFormat="1" applyFont="1" applyFill="1" applyBorder="1" applyAlignment="1">
      <alignment horizontal="center" vertical="center" wrapText="1"/>
    </xf>
    <xf numFmtId="173" fontId="38" fillId="0" borderId="12" xfId="175" applyNumberFormat="1" applyFont="1" applyFill="1" applyBorder="1" applyAlignment="1">
      <alignment horizontal="center" vertical="center"/>
      <protection/>
    </xf>
    <xf numFmtId="173" fontId="6" fillId="0" borderId="12" xfId="187" applyNumberFormat="1" applyFont="1" applyFill="1" applyBorder="1" applyAlignment="1">
      <alignment horizontal="center" vertical="center" wrapText="1"/>
      <protection/>
    </xf>
    <xf numFmtId="173" fontId="9" fillId="0" borderId="12" xfId="176" applyNumberFormat="1" applyFont="1" applyFill="1" applyBorder="1" applyAlignment="1">
      <alignment horizontal="center" vertical="center"/>
      <protection/>
    </xf>
    <xf numFmtId="173" fontId="6" fillId="0" borderId="12" xfId="176" applyNumberFormat="1" applyFont="1" applyFill="1" applyBorder="1" applyAlignment="1">
      <alignment horizontal="center" vertical="center"/>
      <protection/>
    </xf>
    <xf numFmtId="173" fontId="6" fillId="0" borderId="32" xfId="176" applyNumberFormat="1" applyFont="1" applyFill="1" applyBorder="1" applyAlignment="1">
      <alignment horizontal="center" vertical="center" wrapText="1"/>
      <protection/>
    </xf>
    <xf numFmtId="173" fontId="44" fillId="0" borderId="26" xfId="194" applyNumberFormat="1" applyFont="1" applyFill="1" applyBorder="1" applyAlignment="1">
      <alignment horizontal="center" vertical="center" wrapText="1"/>
      <protection/>
    </xf>
    <xf numFmtId="0" fontId="44" fillId="0" borderId="0" xfId="176" applyFont="1" applyFill="1">
      <alignment/>
      <protection/>
    </xf>
    <xf numFmtId="173" fontId="38" fillId="0" borderId="12" xfId="0" applyNumberFormat="1" applyFont="1" applyFill="1" applyBorder="1" applyAlignment="1">
      <alignment horizontal="center" vertical="center" wrapText="1"/>
    </xf>
    <xf numFmtId="4" fontId="6" fillId="0" borderId="0" xfId="176" applyNumberFormat="1" applyFont="1" applyFill="1">
      <alignment/>
      <protection/>
    </xf>
    <xf numFmtId="0" fontId="9" fillId="0" borderId="12" xfId="176" applyFont="1" applyFill="1" applyBorder="1" applyAlignment="1">
      <alignment horizontal="center" vertical="center" wrapText="1"/>
      <protection/>
    </xf>
    <xf numFmtId="0" fontId="6" fillId="0" borderId="0" xfId="176" applyFont="1" applyFill="1" applyBorder="1">
      <alignment/>
      <protection/>
    </xf>
    <xf numFmtId="173" fontId="6" fillId="0" borderId="0" xfId="176" applyNumberFormat="1" applyFont="1" applyFill="1">
      <alignment/>
      <protection/>
    </xf>
    <xf numFmtId="207" fontId="6" fillId="0" borderId="0" xfId="176" applyNumberFormat="1" applyFont="1" applyFill="1">
      <alignment/>
      <protection/>
    </xf>
    <xf numFmtId="173" fontId="6" fillId="0" borderId="0" xfId="176" applyNumberFormat="1" applyFont="1" applyFill="1" applyAlignment="1">
      <alignment horizontal="center" vertical="center"/>
      <protection/>
    </xf>
    <xf numFmtId="0" fontId="9" fillId="0" borderId="24" xfId="175" applyNumberFormat="1" applyFont="1" applyFill="1" applyBorder="1" applyAlignment="1">
      <alignment horizontal="justify" vertical="top" wrapText="1" shrinkToFit="1"/>
      <protection/>
    </xf>
    <xf numFmtId="49" fontId="9" fillId="0" borderId="24" xfId="175" applyNumberFormat="1" applyFont="1" applyFill="1" applyBorder="1" applyAlignment="1">
      <alignment horizontal="center" vertical="center"/>
      <protection/>
    </xf>
    <xf numFmtId="173" fontId="9" fillId="0" borderId="0" xfId="176" applyNumberFormat="1" applyFont="1" applyFill="1">
      <alignment/>
      <protection/>
    </xf>
    <xf numFmtId="173" fontId="47" fillId="5" borderId="0" xfId="192" applyNumberFormat="1" applyFont="1" applyFill="1" applyBorder="1" applyAlignment="1">
      <alignment horizontal="left" vertical="center" wrapText="1"/>
      <protection/>
    </xf>
    <xf numFmtId="0" fontId="6" fillId="0" borderId="25" xfId="176" applyFont="1" applyBorder="1" applyAlignment="1">
      <alignment horizontal="center" vertical="center" wrapText="1"/>
      <protection/>
    </xf>
    <xf numFmtId="0" fontId="6" fillId="0" borderId="12" xfId="169" applyNumberFormat="1" applyFont="1" applyFill="1" applyBorder="1" applyAlignment="1">
      <alignment horizontal="justify" vertical="center" wrapText="1"/>
      <protection/>
    </xf>
    <xf numFmtId="0" fontId="6" fillId="0" borderId="12" xfId="175" applyNumberFormat="1" applyFont="1" applyFill="1" applyBorder="1" applyAlignment="1">
      <alignment horizontal="justify" vertical="center" wrapText="1" shrinkToFit="1"/>
      <protection/>
    </xf>
    <xf numFmtId="0" fontId="6" fillId="0" borderId="12" xfId="175" applyFont="1" applyFill="1" applyBorder="1" applyAlignment="1">
      <alignment horizontal="justify" vertical="center" wrapText="1"/>
      <protection/>
    </xf>
    <xf numFmtId="0" fontId="6" fillId="5" borderId="12" xfId="169" applyNumberFormat="1" applyFont="1" applyFill="1" applyBorder="1" applyAlignment="1">
      <alignment horizontal="justify" vertical="center" wrapText="1"/>
      <protection/>
    </xf>
    <xf numFmtId="0" fontId="6" fillId="5" borderId="12" xfId="175" applyFont="1" applyFill="1" applyBorder="1" applyAlignment="1">
      <alignment horizontal="justify" vertical="center" wrapText="1"/>
      <protection/>
    </xf>
    <xf numFmtId="0" fontId="6" fillId="0" borderId="12" xfId="175" applyNumberFormat="1" applyFont="1" applyFill="1" applyBorder="1" applyAlignment="1">
      <alignment horizontal="justify" vertical="center" wrapText="1"/>
      <protection/>
    </xf>
    <xf numFmtId="0" fontId="6" fillId="0" borderId="24" xfId="175" applyNumberFormat="1" applyFont="1" applyFill="1" applyBorder="1" applyAlignment="1">
      <alignment horizontal="justify" vertical="center" wrapText="1" shrinkToFit="1"/>
      <protection/>
    </xf>
    <xf numFmtId="0" fontId="6" fillId="5" borderId="12" xfId="175" applyFont="1" applyFill="1" applyBorder="1" applyAlignment="1">
      <alignment horizontal="justify" vertical="center" wrapText="1"/>
      <protection/>
    </xf>
    <xf numFmtId="0" fontId="6" fillId="5" borderId="12" xfId="0" applyNumberFormat="1" applyFont="1" applyFill="1" applyBorder="1" applyAlignment="1">
      <alignment horizontal="justify" vertical="center" wrapText="1" shrinkToFit="1"/>
    </xf>
    <xf numFmtId="4" fontId="6" fillId="0" borderId="12" xfId="175" applyNumberFormat="1" applyFont="1" applyBorder="1" applyAlignment="1">
      <alignment horizontal="justify" vertical="center" wrapText="1"/>
      <protection/>
    </xf>
    <xf numFmtId="0" fontId="6" fillId="5" borderId="12" xfId="190" applyNumberFormat="1" applyFont="1" applyFill="1" applyBorder="1" applyAlignment="1">
      <alignment horizontal="justify" vertical="center" wrapText="1"/>
      <protection/>
    </xf>
    <xf numFmtId="0" fontId="6" fillId="81" borderId="12" xfId="175" applyNumberFormat="1" applyFont="1" applyFill="1" applyBorder="1" applyAlignment="1">
      <alignment horizontal="justify" vertical="center" wrapText="1"/>
      <protection/>
    </xf>
    <xf numFmtId="0" fontId="6" fillId="81" borderId="12" xfId="175" applyNumberFormat="1" applyFont="1" applyFill="1" applyBorder="1" applyAlignment="1">
      <alignment horizontal="justify" vertical="center" wrapText="1" shrinkToFit="1"/>
      <protection/>
    </xf>
    <xf numFmtId="0" fontId="5" fillId="0" borderId="0" xfId="192" applyNumberFormat="1" applyFont="1" applyAlignment="1">
      <alignment horizontal="center" vertical="center"/>
      <protection/>
    </xf>
    <xf numFmtId="0" fontId="5" fillId="5" borderId="0" xfId="192" applyNumberFormat="1" applyFont="1" applyFill="1" applyAlignment="1">
      <alignment horizontal="center" vertical="center"/>
      <protection/>
    </xf>
    <xf numFmtId="0" fontId="5" fillId="5" borderId="0" xfId="192" applyNumberFormat="1" applyFont="1" applyFill="1" applyAlignment="1">
      <alignment horizontal="justify" vertical="center"/>
      <protection/>
    </xf>
    <xf numFmtId="0" fontId="41" fillId="0" borderId="0" xfId="192" applyNumberFormat="1" applyFont="1" applyBorder="1" applyAlignment="1">
      <alignment horizontal="center" vertical="center"/>
      <protection/>
    </xf>
    <xf numFmtId="0" fontId="37" fillId="5" borderId="0" xfId="0" applyFont="1" applyFill="1" applyAlignment="1">
      <alignment horizontal="right" vertical="center"/>
    </xf>
    <xf numFmtId="0" fontId="6" fillId="5" borderId="0" xfId="192" applyNumberFormat="1" applyFont="1" applyFill="1" applyBorder="1" applyAlignment="1">
      <alignment horizontal="right" vertical="center"/>
      <protection/>
    </xf>
    <xf numFmtId="0" fontId="41" fillId="0" borderId="0" xfId="192" applyNumberFormat="1" applyFont="1" applyAlignment="1">
      <alignment horizontal="justify" vertical="center"/>
      <protection/>
    </xf>
    <xf numFmtId="0" fontId="41" fillId="0" borderId="0" xfId="192" applyNumberFormat="1" applyFont="1" applyBorder="1" applyAlignment="1">
      <alignment horizontal="justify" vertical="center"/>
      <protection/>
    </xf>
    <xf numFmtId="0" fontId="41" fillId="0" borderId="0" xfId="192" applyNumberFormat="1" applyFont="1" applyBorder="1" applyAlignment="1">
      <alignment horizontal="right" vertical="center"/>
      <protection/>
    </xf>
    <xf numFmtId="0" fontId="41" fillId="5" borderId="0" xfId="192" applyNumberFormat="1" applyFont="1" applyFill="1" applyBorder="1" applyAlignment="1">
      <alignment horizontal="right" vertical="center"/>
      <protection/>
    </xf>
    <xf numFmtId="0" fontId="48" fillId="5" borderId="0" xfId="192" applyFont="1" applyFill="1" applyBorder="1" applyAlignment="1">
      <alignment horizontal="center" vertical="center" wrapText="1"/>
      <protection/>
    </xf>
    <xf numFmtId="0" fontId="49" fillId="0" borderId="0" xfId="192" applyFont="1" applyBorder="1" applyAlignment="1">
      <alignment horizontal="center" vertical="center" wrapText="1"/>
      <protection/>
    </xf>
    <xf numFmtId="0" fontId="50" fillId="0" borderId="0" xfId="192" applyFont="1" applyBorder="1" applyAlignment="1">
      <alignment horizontal="justify" vertical="center" wrapText="1"/>
      <protection/>
    </xf>
    <xf numFmtId="0" fontId="50" fillId="0" borderId="0" xfId="192" applyFont="1" applyBorder="1" applyAlignment="1">
      <alignment horizontal="center" vertical="center" wrapText="1"/>
      <protection/>
    </xf>
    <xf numFmtId="0" fontId="50" fillId="5" borderId="0" xfId="192" applyFont="1" applyFill="1" applyBorder="1" applyAlignment="1">
      <alignment horizontal="center" vertical="center" wrapText="1"/>
      <protection/>
    </xf>
    <xf numFmtId="0" fontId="6" fillId="0" borderId="12" xfId="192" applyNumberFormat="1" applyFont="1" applyBorder="1" applyAlignment="1">
      <alignment horizontal="center" vertical="center" wrapText="1"/>
      <protection/>
    </xf>
    <xf numFmtId="0" fontId="6" fillId="5" borderId="0" xfId="192" applyNumberFormat="1" applyFont="1" applyFill="1" applyBorder="1" applyAlignment="1">
      <alignment horizontal="center" vertical="center" wrapText="1"/>
      <protection/>
    </xf>
    <xf numFmtId="0" fontId="40" fillId="0" borderId="12" xfId="192" applyNumberFormat="1" applyFont="1" applyBorder="1" applyAlignment="1">
      <alignment horizontal="center" vertical="center" wrapText="1"/>
      <protection/>
    </xf>
    <xf numFmtId="0" fontId="40" fillId="5" borderId="0" xfId="192" applyNumberFormat="1" applyFont="1" applyFill="1" applyBorder="1" applyAlignment="1">
      <alignment horizontal="center" vertical="center" wrapText="1"/>
      <protection/>
    </xf>
    <xf numFmtId="0" fontId="7" fillId="0" borderId="12" xfId="192" applyNumberFormat="1" applyFont="1" applyBorder="1" applyAlignment="1">
      <alignment horizontal="center" vertical="center" wrapText="1"/>
      <protection/>
    </xf>
    <xf numFmtId="0" fontId="7" fillId="0" borderId="12" xfId="192" applyNumberFormat="1" applyFont="1" applyBorder="1" applyAlignment="1">
      <alignment horizontal="justify" vertical="center" wrapText="1"/>
      <protection/>
    </xf>
    <xf numFmtId="173" fontId="7" fillId="0" borderId="12" xfId="192" applyNumberFormat="1" applyFont="1" applyFill="1" applyBorder="1" applyAlignment="1">
      <alignment horizontal="center" vertical="center" wrapText="1"/>
      <protection/>
    </xf>
    <xf numFmtId="173" fontId="7" fillId="5" borderId="0" xfId="192" applyNumberFormat="1" applyFont="1" applyFill="1" applyBorder="1" applyAlignment="1">
      <alignment horizontal="center" vertical="center" wrapText="1"/>
      <protection/>
    </xf>
    <xf numFmtId="0" fontId="5" fillId="0" borderId="12" xfId="192" applyNumberFormat="1" applyFont="1" applyBorder="1" applyAlignment="1">
      <alignment horizontal="center" vertical="center" wrapText="1"/>
      <protection/>
    </xf>
    <xf numFmtId="0" fontId="5" fillId="0" borderId="12" xfId="192" applyNumberFormat="1" applyFont="1" applyBorder="1" applyAlignment="1">
      <alignment horizontal="justify" vertical="center" wrapText="1"/>
      <protection/>
    </xf>
    <xf numFmtId="173" fontId="5" fillId="0" borderId="12" xfId="192" applyNumberFormat="1" applyFont="1" applyFill="1" applyBorder="1" applyAlignment="1">
      <alignment horizontal="center" vertical="center" wrapText="1"/>
      <protection/>
    </xf>
    <xf numFmtId="0" fontId="5" fillId="5" borderId="12" xfId="192" applyNumberFormat="1" applyFont="1" applyFill="1" applyBorder="1" applyAlignment="1">
      <alignment horizontal="justify" vertical="center" wrapText="1"/>
      <protection/>
    </xf>
    <xf numFmtId="173" fontId="5" fillId="0" borderId="12" xfId="192" applyNumberFormat="1" applyFont="1" applyBorder="1" applyAlignment="1">
      <alignment horizontal="center" vertical="center" wrapText="1"/>
      <protection/>
    </xf>
    <xf numFmtId="0" fontId="5" fillId="0" borderId="29" xfId="176" applyFont="1" applyBorder="1" applyAlignment="1">
      <alignment horizontal="center" vertical="center" wrapText="1"/>
      <protection/>
    </xf>
    <xf numFmtId="0" fontId="5" fillId="0" borderId="33" xfId="176" applyFont="1" applyBorder="1" applyAlignment="1">
      <alignment horizontal="justify" vertical="center" wrapText="1"/>
      <protection/>
    </xf>
    <xf numFmtId="173" fontId="5" fillId="0" borderId="34" xfId="192" applyNumberFormat="1" applyFont="1" applyBorder="1" applyAlignment="1">
      <alignment horizontal="center" vertical="center" wrapText="1"/>
      <protection/>
    </xf>
    <xf numFmtId="0" fontId="51" fillId="0" borderId="12" xfId="177" applyFont="1" applyBorder="1" applyAlignment="1">
      <alignment horizontal="justify" vertical="center" wrapText="1"/>
      <protection/>
    </xf>
    <xf numFmtId="0" fontId="5" fillId="0" borderId="34" xfId="193" applyNumberFormat="1" applyFont="1" applyBorder="1" applyAlignment="1">
      <alignment horizontal="center" vertical="center"/>
      <protection/>
    </xf>
    <xf numFmtId="0" fontId="5" fillId="5" borderId="12" xfId="193" applyNumberFormat="1" applyFont="1" applyFill="1" applyBorder="1" applyAlignment="1">
      <alignment horizontal="left" vertical="center" wrapText="1"/>
      <protection/>
    </xf>
    <xf numFmtId="0" fontId="5" fillId="0" borderId="12" xfId="178" applyFont="1" applyBorder="1" applyAlignment="1">
      <alignment horizontal="left" vertical="center"/>
      <protection/>
    </xf>
    <xf numFmtId="0" fontId="5" fillId="0" borderId="12" xfId="193" applyNumberFormat="1" applyFont="1" applyBorder="1" applyAlignment="1">
      <alignment horizontal="center" vertical="center"/>
      <protection/>
    </xf>
    <xf numFmtId="0" fontId="5" fillId="0" borderId="12" xfId="176" applyFont="1" applyBorder="1" applyAlignment="1">
      <alignment horizontal="left" vertical="center"/>
      <protection/>
    </xf>
    <xf numFmtId="49" fontId="5" fillId="0" borderId="12" xfId="192" applyNumberFormat="1" applyFont="1" applyBorder="1" applyAlignment="1">
      <alignment horizontal="justify" vertical="center" wrapText="1"/>
      <protection/>
    </xf>
    <xf numFmtId="0" fontId="5" fillId="0" borderId="0" xfId="192" applyNumberFormat="1" applyFont="1" applyBorder="1" applyAlignment="1">
      <alignment horizontal="justify" vertical="center" wrapText="1"/>
      <protection/>
    </xf>
    <xf numFmtId="0" fontId="5" fillId="0" borderId="12" xfId="176" applyFont="1" applyFill="1" applyBorder="1" applyAlignment="1">
      <alignment horizontal="justify" vertical="center" wrapText="1"/>
      <protection/>
    </xf>
    <xf numFmtId="0" fontId="5" fillId="0" borderId="12" xfId="176" applyFont="1" applyBorder="1" applyAlignment="1">
      <alignment horizontal="justify" vertical="center" wrapText="1"/>
      <protection/>
    </xf>
    <xf numFmtId="173" fontId="5" fillId="5" borderId="12" xfId="192" applyNumberFormat="1" applyFont="1" applyFill="1" applyBorder="1" applyAlignment="1">
      <alignment horizontal="center" vertical="center" wrapText="1"/>
      <protection/>
    </xf>
    <xf numFmtId="0" fontId="5" fillId="0" borderId="12" xfId="176" applyFont="1" applyBorder="1" applyAlignment="1">
      <alignment horizontal="center" vertical="center" wrapText="1"/>
      <protection/>
    </xf>
    <xf numFmtId="173" fontId="5" fillId="5" borderId="0" xfId="192" applyNumberFormat="1" applyFont="1" applyFill="1" applyAlignment="1">
      <alignment horizontal="justify" vertical="center"/>
      <protection/>
    </xf>
    <xf numFmtId="0" fontId="5" fillId="0" borderId="0" xfId="192" applyNumberFormat="1" applyFont="1" applyAlignment="1">
      <alignment horizontal="justify" vertical="center"/>
      <protection/>
    </xf>
    <xf numFmtId="0" fontId="5" fillId="0" borderId="12" xfId="192" applyFont="1" applyBorder="1" applyAlignment="1">
      <alignment horizontal="center" vertical="center" wrapText="1"/>
      <protection/>
    </xf>
    <xf numFmtId="0" fontId="5" fillId="0" borderId="12" xfId="192" applyFont="1" applyBorder="1" applyAlignment="1">
      <alignment horizontal="justify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wrapText="1"/>
    </xf>
    <xf numFmtId="0" fontId="5" fillId="0" borderId="25" xfId="192" applyNumberFormat="1" applyFont="1" applyBorder="1" applyAlignment="1">
      <alignment horizontal="center" vertical="center" wrapText="1"/>
      <protection/>
    </xf>
    <xf numFmtId="0" fontId="5" fillId="0" borderId="25" xfId="192" applyNumberFormat="1" applyFont="1" applyBorder="1" applyAlignment="1">
      <alignment horizontal="justify" vertical="center" wrapText="1"/>
      <protection/>
    </xf>
    <xf numFmtId="0" fontId="5" fillId="0" borderId="35" xfId="192" applyNumberFormat="1" applyFont="1" applyBorder="1" applyAlignment="1">
      <alignment horizontal="justify" vertical="center" wrapText="1"/>
      <protection/>
    </xf>
    <xf numFmtId="173" fontId="5" fillId="0" borderId="34" xfId="192" applyNumberFormat="1" applyFont="1" applyFill="1" applyBorder="1" applyAlignment="1">
      <alignment horizontal="center" vertical="center" wrapText="1"/>
      <protection/>
    </xf>
    <xf numFmtId="0" fontId="51" fillId="0" borderId="25" xfId="187" applyNumberFormat="1" applyFont="1" applyBorder="1" applyAlignment="1">
      <alignment horizontal="center" vertical="center" wrapText="1"/>
      <protection/>
    </xf>
    <xf numFmtId="0" fontId="51" fillId="0" borderId="35" xfId="187" applyNumberFormat="1" applyFont="1" applyBorder="1" applyAlignment="1">
      <alignment horizontal="justify" vertical="center" wrapText="1"/>
      <protection/>
    </xf>
    <xf numFmtId="173" fontId="5" fillId="0" borderId="34" xfId="193" applyNumberFormat="1" applyFont="1" applyBorder="1" applyAlignment="1">
      <alignment horizontal="center" vertical="center" wrapText="1"/>
      <protection/>
    </xf>
    <xf numFmtId="0" fontId="51" fillId="0" borderId="12" xfId="187" applyNumberFormat="1" applyFont="1" applyBorder="1" applyAlignment="1">
      <alignment horizontal="center" vertical="center" wrapText="1"/>
      <protection/>
    </xf>
    <xf numFmtId="0" fontId="51" fillId="0" borderId="34" xfId="187" applyNumberFormat="1" applyFont="1" applyBorder="1" applyAlignment="1">
      <alignment horizontal="justify" vertical="center" wrapText="1"/>
      <protection/>
    </xf>
    <xf numFmtId="0" fontId="51" fillId="0" borderId="26" xfId="187" applyNumberFormat="1" applyFont="1" applyBorder="1" applyAlignment="1">
      <alignment horizontal="center" vertical="center" wrapText="1"/>
      <protection/>
    </xf>
    <xf numFmtId="173" fontId="5" fillId="0" borderId="34" xfId="193" applyNumberFormat="1" applyFont="1" applyFill="1" applyBorder="1" applyAlignment="1">
      <alignment horizontal="center" vertical="center" wrapText="1"/>
      <protection/>
    </xf>
    <xf numFmtId="0" fontId="51" fillId="5" borderId="25" xfId="187" applyNumberFormat="1" applyFont="1" applyFill="1" applyBorder="1" applyAlignment="1">
      <alignment horizontal="center" vertical="center" wrapText="1"/>
      <protection/>
    </xf>
    <xf numFmtId="173" fontId="5" fillId="5" borderId="34" xfId="193" applyNumberFormat="1" applyFont="1" applyFill="1" applyBorder="1" applyAlignment="1">
      <alignment horizontal="center" vertical="center" wrapText="1"/>
      <protection/>
    </xf>
    <xf numFmtId="0" fontId="7" fillId="0" borderId="12" xfId="192" applyNumberFormat="1" applyFont="1" applyBorder="1" applyAlignment="1">
      <alignment horizontal="right" vertical="center" wrapText="1"/>
      <protection/>
    </xf>
    <xf numFmtId="173" fontId="7" fillId="0" borderId="12" xfId="192" applyNumberFormat="1" applyFont="1" applyBorder="1" applyAlignment="1">
      <alignment horizontal="center" vertical="center" wrapText="1"/>
      <protection/>
    </xf>
    <xf numFmtId="173" fontId="47" fillId="5" borderId="0" xfId="192" applyNumberFormat="1" applyFont="1" applyFill="1" applyBorder="1" applyAlignment="1">
      <alignment horizontal="center" vertical="center" wrapText="1"/>
      <protection/>
    </xf>
    <xf numFmtId="0" fontId="41" fillId="0" borderId="0" xfId="192" applyNumberFormat="1" applyFont="1" applyAlignment="1">
      <alignment horizontal="center" vertical="center"/>
      <protection/>
    </xf>
    <xf numFmtId="0" fontId="41" fillId="5" borderId="0" xfId="192" applyNumberFormat="1" applyFont="1" applyFill="1" applyAlignment="1">
      <alignment horizontal="center" vertical="center"/>
      <protection/>
    </xf>
    <xf numFmtId="0" fontId="5" fillId="0" borderId="0" xfId="176" applyFont="1">
      <alignment/>
      <protection/>
    </xf>
    <xf numFmtId="0" fontId="5" fillId="0" borderId="0" xfId="195" applyFont="1">
      <alignment/>
      <protection/>
    </xf>
    <xf numFmtId="0" fontId="6" fillId="0" borderId="0" xfId="195" applyFont="1">
      <alignment/>
      <protection/>
    </xf>
    <xf numFmtId="0" fontId="6" fillId="0" borderId="0" xfId="191" applyFont="1" applyAlignment="1">
      <alignment horizontal="right"/>
      <protection/>
    </xf>
    <xf numFmtId="0" fontId="5" fillId="0" borderId="0" xfId="191" applyFont="1" applyAlignment="1">
      <alignment horizontal="right"/>
      <protection/>
    </xf>
    <xf numFmtId="0" fontId="52" fillId="0" borderId="0" xfId="195" applyFont="1">
      <alignment/>
      <protection/>
    </xf>
    <xf numFmtId="0" fontId="52" fillId="0" borderId="0" xfId="191" applyFont="1" applyAlignment="1">
      <alignment horizontal="right"/>
      <protection/>
    </xf>
    <xf numFmtId="0" fontId="6" fillId="0" borderId="12" xfId="195" applyFont="1" applyBorder="1" applyAlignment="1">
      <alignment horizontal="center" vertical="center" wrapText="1"/>
      <protection/>
    </xf>
    <xf numFmtId="0" fontId="40" fillId="0" borderId="12" xfId="195" applyFont="1" applyBorder="1" applyAlignment="1">
      <alignment horizontal="center" vertical="center" wrapText="1"/>
      <protection/>
    </xf>
    <xf numFmtId="0" fontId="7" fillId="0" borderId="12" xfId="195" applyFont="1" applyBorder="1" applyAlignment="1">
      <alignment horizontal="center" vertical="center" wrapText="1"/>
      <protection/>
    </xf>
    <xf numFmtId="173" fontId="7" fillId="0" borderId="12" xfId="195" applyNumberFormat="1" applyFont="1" applyBorder="1" applyAlignment="1">
      <alignment horizontal="center" vertical="center" wrapText="1"/>
      <protection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173" fontId="7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5" borderId="12" xfId="0" applyNumberFormat="1" applyFont="1" applyFill="1" applyBorder="1" applyAlignment="1">
      <alignment horizontal="center" vertical="center" wrapText="1"/>
    </xf>
    <xf numFmtId="0" fontId="6" fillId="0" borderId="0" xfId="176" applyFont="1" applyFill="1" applyAlignment="1">
      <alignment/>
      <protection/>
    </xf>
    <xf numFmtId="173" fontId="6" fillId="0" borderId="0" xfId="192" applyNumberFormat="1" applyFont="1" applyFill="1" applyBorder="1" applyAlignment="1">
      <alignment horizontal="center" vertical="center"/>
      <protection/>
    </xf>
    <xf numFmtId="3" fontId="40" fillId="0" borderId="12" xfId="176" applyNumberFormat="1" applyFont="1" applyFill="1" applyBorder="1" applyAlignment="1">
      <alignment horizontal="center" vertical="center" wrapText="1"/>
      <protection/>
    </xf>
    <xf numFmtId="0" fontId="37" fillId="0" borderId="0" xfId="176" applyFont="1" applyFill="1" applyAlignment="1">
      <alignment horizontal="right" wrapText="1"/>
      <protection/>
    </xf>
    <xf numFmtId="0" fontId="6" fillId="0" borderId="0" xfId="176" applyFont="1" applyFill="1" applyAlignment="1">
      <alignment horizontal="center"/>
      <protection/>
    </xf>
    <xf numFmtId="0" fontId="40" fillId="0" borderId="0" xfId="176" applyFont="1" applyFill="1" applyAlignment="1">
      <alignment horizontal="center"/>
      <protection/>
    </xf>
    <xf numFmtId="173" fontId="47" fillId="0" borderId="0" xfId="192" applyNumberFormat="1" applyFont="1" applyFill="1" applyBorder="1" applyAlignment="1">
      <alignment horizontal="left" vertical="center" wrapText="1"/>
      <protection/>
    </xf>
    <xf numFmtId="0" fontId="6" fillId="0" borderId="0" xfId="192" applyNumberFormat="1" applyFont="1" applyBorder="1" applyAlignment="1">
      <alignment horizontal="right" vertical="center"/>
      <protection/>
    </xf>
    <xf numFmtId="0" fontId="37" fillId="0" borderId="0" xfId="0" applyFont="1" applyAlignment="1">
      <alignment horizontal="right" vertical="center"/>
    </xf>
    <xf numFmtId="0" fontId="7" fillId="0" borderId="0" xfId="192" applyFont="1" applyBorder="1" applyAlignment="1">
      <alignment horizontal="center" vertical="center" wrapText="1"/>
      <protection/>
    </xf>
    <xf numFmtId="0" fontId="48" fillId="0" borderId="0" xfId="192" applyFont="1" applyBorder="1" applyAlignment="1">
      <alignment horizontal="center" vertical="center" wrapText="1"/>
      <protection/>
    </xf>
    <xf numFmtId="0" fontId="6" fillId="0" borderId="0" xfId="193" applyNumberFormat="1" applyFont="1" applyBorder="1" applyAlignment="1">
      <alignment horizontal="right" vertical="center"/>
      <protection/>
    </xf>
    <xf numFmtId="0" fontId="37" fillId="0" borderId="0" xfId="187" applyFont="1" applyAlignment="1">
      <alignment horizontal="right" vertical="center"/>
      <protection/>
    </xf>
    <xf numFmtId="0" fontId="9" fillId="0" borderId="0" xfId="175" applyFont="1" applyAlignment="1">
      <alignment horizontal="center" wrapText="1"/>
      <protection/>
    </xf>
    <xf numFmtId="0" fontId="0" fillId="0" borderId="0" xfId="0" applyBorder="1" applyAlignment="1">
      <alignment/>
    </xf>
    <xf numFmtId="22" fontId="6" fillId="5" borderId="0" xfId="196" applyNumberFormat="1" applyFont="1" applyFill="1" applyBorder="1" applyAlignment="1">
      <alignment horizontal="right"/>
      <protection/>
    </xf>
    <xf numFmtId="0" fontId="6" fillId="0" borderId="0" xfId="175" applyFont="1" applyFill="1" applyBorder="1" applyAlignment="1">
      <alignment horizontal="right" wrapText="1"/>
      <protection/>
    </xf>
    <xf numFmtId="0" fontId="6" fillId="0" borderId="0" xfId="196" applyFont="1" applyBorder="1" applyAlignment="1">
      <alignment horizontal="right"/>
      <protection/>
    </xf>
    <xf numFmtId="22" fontId="6" fillId="0" borderId="0" xfId="196" applyNumberFormat="1" applyFont="1" applyBorder="1" applyAlignment="1">
      <alignment horizontal="right"/>
      <protection/>
    </xf>
    <xf numFmtId="0" fontId="6" fillId="0" borderId="0" xfId="176" applyFont="1" applyFill="1" applyAlignment="1">
      <alignment wrapText="1"/>
      <protection/>
    </xf>
    <xf numFmtId="0" fontId="6" fillId="0" borderId="0" xfId="176" applyFont="1" applyFill="1" applyAlignment="1">
      <alignment/>
      <protection/>
    </xf>
    <xf numFmtId="0" fontId="6" fillId="0" borderId="0" xfId="176" applyFont="1" applyAlignment="1">
      <alignment horizontal="right"/>
      <protection/>
    </xf>
    <xf numFmtId="0" fontId="6" fillId="0" borderId="0" xfId="192" applyFont="1" applyBorder="1" applyAlignment="1">
      <alignment horizontal="right"/>
      <protection/>
    </xf>
    <xf numFmtId="0" fontId="38" fillId="0" borderId="0" xfId="176" applyFont="1" applyAlignment="1">
      <alignment horizontal="right" wrapText="1"/>
      <protection/>
    </xf>
    <xf numFmtId="0" fontId="37" fillId="0" borderId="0" xfId="176" applyFont="1" applyAlignment="1">
      <alignment horizontal="right" wrapText="1"/>
      <protection/>
    </xf>
    <xf numFmtId="0" fontId="9" fillId="0" borderId="0" xfId="176" applyFont="1" applyAlignment="1">
      <alignment horizontal="center" vertical="center" wrapText="1"/>
      <protection/>
    </xf>
    <xf numFmtId="0" fontId="7" fillId="0" borderId="0" xfId="195" applyFont="1" applyAlignment="1">
      <alignment horizontal="center" vertical="top" wrapText="1"/>
      <protection/>
    </xf>
    <xf numFmtId="0" fontId="5" fillId="0" borderId="0" xfId="195" applyFont="1" applyAlignment="1">
      <alignment vertical="top"/>
      <protection/>
    </xf>
  </cellXfs>
  <cellStyles count="1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8" xfId="173"/>
    <cellStyle name="Обычный 2" xfId="174"/>
    <cellStyle name="Обычный 2 2" xfId="175"/>
    <cellStyle name="Обычный 2 2 2" xfId="176"/>
    <cellStyle name="Обычный 2 2 2 2" xfId="177"/>
    <cellStyle name="Обычный 2 2 2 2 2" xfId="178"/>
    <cellStyle name="Обычный 2 2 2 3" xfId="179"/>
    <cellStyle name="Обычный 2 2 3" xfId="180"/>
    <cellStyle name="Обычный 2 3" xfId="181"/>
    <cellStyle name="Обычный 2_Прил. -2" xfId="182"/>
    <cellStyle name="Обычный 3" xfId="183"/>
    <cellStyle name="Обычный 4" xfId="184"/>
    <cellStyle name="Обычный 5" xfId="185"/>
    <cellStyle name="Обычный 6" xfId="186"/>
    <cellStyle name="Обычный 7" xfId="187"/>
    <cellStyle name="Обычный 7 2" xfId="188"/>
    <cellStyle name="Обычный 8" xfId="189"/>
    <cellStyle name="Обычный 9" xfId="190"/>
    <cellStyle name="Обычный_Брг_03_3" xfId="191"/>
    <cellStyle name="Обычный_Прил" xfId="192"/>
    <cellStyle name="Обычный_Прил 2" xfId="193"/>
    <cellStyle name="Обычный_Прил. -2 2" xfId="194"/>
    <cellStyle name="Обычный_Приложения 2011-2013" xfId="195"/>
    <cellStyle name="Обычный_приложения 2012 - 2014 г." xfId="196"/>
    <cellStyle name="Followed Hyperlink" xfId="197"/>
    <cellStyle name="Плохой" xfId="198"/>
    <cellStyle name="Пояснение" xfId="199"/>
    <cellStyle name="Примечание" xfId="200"/>
    <cellStyle name="Percent" xfId="201"/>
    <cellStyle name="Процентный 6" xfId="202"/>
    <cellStyle name="Связанная ячейка" xfId="203"/>
    <cellStyle name="Стиль 1" xfId="204"/>
    <cellStyle name="Текст предупреждения" xfId="205"/>
    <cellStyle name="Comma" xfId="206"/>
    <cellStyle name="Comma [0]" xfId="207"/>
    <cellStyle name="Финансовый 2" xfId="208"/>
    <cellStyle name="Финансовый 3" xfId="209"/>
    <cellStyle name="Хороший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B5" sqref="B5:C5"/>
    </sheetView>
  </sheetViews>
  <sheetFormatPr defaultColWidth="9.140625" defaultRowHeight="12.75"/>
  <cols>
    <col min="1" max="1" width="29.7109375" style="235" customWidth="1"/>
    <col min="2" max="2" width="73.28125" style="279" customWidth="1"/>
    <col min="3" max="3" width="13.421875" style="235" customWidth="1"/>
    <col min="4" max="4" width="3.57421875" style="236" customWidth="1"/>
    <col min="5" max="5" width="15.421875" style="237" customWidth="1"/>
    <col min="6" max="6" width="9.140625" style="237" customWidth="1"/>
    <col min="7" max="16384" width="9.140625" style="279" customWidth="1"/>
  </cols>
  <sheetData>
    <row r="1" spans="2:3" ht="15.75">
      <c r="B1" s="332" t="s">
        <v>291</v>
      </c>
      <c r="C1" s="333"/>
    </row>
    <row r="2" spans="2:3" ht="15.75">
      <c r="B2" s="332" t="s">
        <v>283</v>
      </c>
      <c r="C2" s="332"/>
    </row>
    <row r="3" spans="2:3" ht="15.75">
      <c r="B3" s="332" t="s">
        <v>469</v>
      </c>
      <c r="C3" s="333"/>
    </row>
    <row r="4" spans="2:3" ht="15.75">
      <c r="B4" s="328"/>
      <c r="C4" s="328"/>
    </row>
    <row r="5" spans="1:4" ht="15.75">
      <c r="A5" s="238"/>
      <c r="B5" s="328" t="s">
        <v>292</v>
      </c>
      <c r="C5" s="329"/>
      <c r="D5" s="239"/>
    </row>
    <row r="6" spans="1:4" ht="15.75">
      <c r="A6" s="238"/>
      <c r="B6" s="328" t="s">
        <v>293</v>
      </c>
      <c r="C6" s="328"/>
      <c r="D6" s="240"/>
    </row>
    <row r="7" spans="1:4" ht="15.75">
      <c r="A7" s="241"/>
      <c r="B7" s="328" t="s">
        <v>62</v>
      </c>
      <c r="C7" s="329"/>
      <c r="D7" s="239"/>
    </row>
    <row r="8" spans="1:4" ht="15.75">
      <c r="A8" s="238"/>
      <c r="B8" s="328" t="s">
        <v>274</v>
      </c>
      <c r="C8" s="328"/>
      <c r="D8" s="240"/>
    </row>
    <row r="9" spans="1:4" ht="15.75">
      <c r="A9" s="238"/>
      <c r="B9" s="242"/>
      <c r="C9" s="243"/>
      <c r="D9" s="244"/>
    </row>
    <row r="10" spans="1:4" ht="51" customHeight="1">
      <c r="A10" s="330" t="s">
        <v>294</v>
      </c>
      <c r="B10" s="331"/>
      <c r="C10" s="331"/>
      <c r="D10" s="245"/>
    </row>
    <row r="11" spans="1:4" ht="15.75">
      <c r="A11" s="246"/>
      <c r="B11" s="247"/>
      <c r="C11" s="248"/>
      <c r="D11" s="249"/>
    </row>
    <row r="12" spans="1:4" ht="34.5" customHeight="1">
      <c r="A12" s="250" t="s">
        <v>295</v>
      </c>
      <c r="B12" s="250" t="s">
        <v>296</v>
      </c>
      <c r="C12" s="250" t="s">
        <v>69</v>
      </c>
      <c r="D12" s="251"/>
    </row>
    <row r="13" spans="1:4" ht="15.75">
      <c r="A13" s="252">
        <v>1</v>
      </c>
      <c r="B13" s="252">
        <v>2</v>
      </c>
      <c r="C13" s="252">
        <v>3</v>
      </c>
      <c r="D13" s="253"/>
    </row>
    <row r="14" spans="1:4" ht="15.75">
      <c r="A14" s="254" t="s">
        <v>297</v>
      </c>
      <c r="B14" s="255" t="s">
        <v>298</v>
      </c>
      <c r="C14" s="256">
        <f>C15+C29+C40+C43+C47+C20+C51+C54+C26</f>
        <v>12279.1</v>
      </c>
      <c r="D14" s="257"/>
    </row>
    <row r="15" spans="1:4" ht="15.75">
      <c r="A15" s="258" t="s">
        <v>299</v>
      </c>
      <c r="B15" s="259" t="s">
        <v>300</v>
      </c>
      <c r="C15" s="260">
        <f>C16</f>
        <v>3066.2999999999997</v>
      </c>
      <c r="D15" s="257"/>
    </row>
    <row r="16" spans="1:4" ht="15.75">
      <c r="A16" s="258" t="s">
        <v>301</v>
      </c>
      <c r="B16" s="259" t="s">
        <v>302</v>
      </c>
      <c r="C16" s="260">
        <f>C17+C18+C19</f>
        <v>3066.2999999999997</v>
      </c>
      <c r="D16" s="257"/>
    </row>
    <row r="17" spans="1:4" ht="76.5" customHeight="1">
      <c r="A17" s="258" t="s">
        <v>303</v>
      </c>
      <c r="B17" s="261" t="s">
        <v>304</v>
      </c>
      <c r="C17" s="260">
        <v>3058</v>
      </c>
      <c r="D17" s="257"/>
    </row>
    <row r="18" spans="1:4" ht="110.25">
      <c r="A18" s="258" t="s">
        <v>305</v>
      </c>
      <c r="B18" s="261" t="s">
        <v>306</v>
      </c>
      <c r="C18" s="262">
        <v>2.6</v>
      </c>
      <c r="D18" s="257"/>
    </row>
    <row r="19" spans="1:4" ht="50.25" customHeight="1">
      <c r="A19" s="258" t="s">
        <v>307</v>
      </c>
      <c r="B19" s="261" t="s">
        <v>308</v>
      </c>
      <c r="C19" s="262">
        <v>5.7</v>
      </c>
      <c r="D19" s="257"/>
    </row>
    <row r="20" spans="1:4" ht="31.5">
      <c r="A20" s="263" t="s">
        <v>309</v>
      </c>
      <c r="B20" s="264" t="s">
        <v>310</v>
      </c>
      <c r="C20" s="265">
        <f>C21</f>
        <v>2343.9999999999995</v>
      </c>
      <c r="D20" s="257"/>
    </row>
    <row r="21" spans="1:4" ht="31.5">
      <c r="A21" s="263" t="s">
        <v>311</v>
      </c>
      <c r="B21" s="264" t="s">
        <v>312</v>
      </c>
      <c r="C21" s="265">
        <f>C22+C23+C24+C25</f>
        <v>2343.9999999999995</v>
      </c>
      <c r="D21" s="257"/>
    </row>
    <row r="22" spans="1:4" ht="94.5">
      <c r="A22" s="263" t="s">
        <v>313</v>
      </c>
      <c r="B22" s="266" t="s">
        <v>314</v>
      </c>
      <c r="C22" s="265">
        <v>1065.8</v>
      </c>
      <c r="D22" s="257"/>
    </row>
    <row r="23" spans="1:4" ht="110.25">
      <c r="A23" s="263" t="s">
        <v>315</v>
      </c>
      <c r="B23" s="266" t="s">
        <v>316</v>
      </c>
      <c r="C23" s="265">
        <v>7.8</v>
      </c>
      <c r="D23" s="257"/>
    </row>
    <row r="24" spans="1:4" ht="94.5">
      <c r="A24" s="263" t="s">
        <v>317</v>
      </c>
      <c r="B24" s="266" t="s">
        <v>318</v>
      </c>
      <c r="C24" s="265">
        <v>1431.8</v>
      </c>
      <c r="D24" s="257"/>
    </row>
    <row r="25" spans="1:4" ht="94.5">
      <c r="A25" s="263" t="s">
        <v>319</v>
      </c>
      <c r="B25" s="266" t="s">
        <v>320</v>
      </c>
      <c r="C25" s="265">
        <v>-161.4</v>
      </c>
      <c r="D25" s="257"/>
    </row>
    <row r="26" spans="1:4" ht="15.75">
      <c r="A26" s="267" t="s">
        <v>321</v>
      </c>
      <c r="B26" s="268" t="s">
        <v>322</v>
      </c>
      <c r="C26" s="265">
        <f>C27</f>
        <v>223.6</v>
      </c>
      <c r="D26" s="257"/>
    </row>
    <row r="27" spans="1:4" ht="15.75">
      <c r="A27" s="267" t="s">
        <v>323</v>
      </c>
      <c r="B27" s="269" t="s">
        <v>324</v>
      </c>
      <c r="C27" s="265">
        <f>C28</f>
        <v>223.6</v>
      </c>
      <c r="D27" s="257"/>
    </row>
    <row r="28" spans="1:4" ht="15.75">
      <c r="A28" s="270" t="s">
        <v>325</v>
      </c>
      <c r="B28" s="271" t="s">
        <v>324</v>
      </c>
      <c r="C28" s="265">
        <v>223.6</v>
      </c>
      <c r="D28" s="257"/>
    </row>
    <row r="29" spans="1:4" ht="15.75">
      <c r="A29" s="258" t="s">
        <v>326</v>
      </c>
      <c r="B29" s="272" t="s">
        <v>327</v>
      </c>
      <c r="C29" s="260">
        <f>C30+C32+C35</f>
        <v>5806.1</v>
      </c>
      <c r="D29" s="257"/>
    </row>
    <row r="30" spans="1:4" ht="15.75">
      <c r="A30" s="258" t="s">
        <v>328</v>
      </c>
      <c r="B30" s="272" t="s">
        <v>329</v>
      </c>
      <c r="C30" s="260">
        <f>C31</f>
        <v>439.7</v>
      </c>
      <c r="D30" s="257"/>
    </row>
    <row r="31" spans="1:4" ht="47.25">
      <c r="A31" s="258" t="s">
        <v>330</v>
      </c>
      <c r="B31" s="259" t="s">
        <v>331</v>
      </c>
      <c r="C31" s="262">
        <v>439.7</v>
      </c>
      <c r="D31" s="257"/>
    </row>
    <row r="32" spans="1:4" ht="15.75">
      <c r="A32" s="258" t="s">
        <v>332</v>
      </c>
      <c r="B32" s="272" t="s">
        <v>333</v>
      </c>
      <c r="C32" s="260">
        <f>C33+C34</f>
        <v>2120.6</v>
      </c>
      <c r="D32" s="257"/>
    </row>
    <row r="33" spans="1:4" ht="15.75">
      <c r="A33" s="258" t="s">
        <v>334</v>
      </c>
      <c r="B33" s="272" t="s">
        <v>335</v>
      </c>
      <c r="C33" s="260">
        <v>222.9</v>
      </c>
      <c r="D33" s="257"/>
    </row>
    <row r="34" spans="1:4" ht="15.75">
      <c r="A34" s="258" t="s">
        <v>336</v>
      </c>
      <c r="B34" s="272" t="s">
        <v>337</v>
      </c>
      <c r="C34" s="260">
        <v>1897.7</v>
      </c>
      <c r="D34" s="257"/>
    </row>
    <row r="35" spans="1:4" ht="15.75">
      <c r="A35" s="258" t="s">
        <v>338</v>
      </c>
      <c r="B35" s="259" t="s">
        <v>339</v>
      </c>
      <c r="C35" s="262">
        <f>C36+C38</f>
        <v>3245.8</v>
      </c>
      <c r="D35" s="257"/>
    </row>
    <row r="36" spans="1:4" ht="15.75">
      <c r="A36" s="258" t="s">
        <v>340</v>
      </c>
      <c r="B36" s="259" t="s">
        <v>341</v>
      </c>
      <c r="C36" s="262">
        <f>C37</f>
        <v>1524.4</v>
      </c>
      <c r="D36" s="257"/>
    </row>
    <row r="37" spans="1:4" ht="31.5">
      <c r="A37" s="258" t="s">
        <v>342</v>
      </c>
      <c r="B37" s="259" t="s">
        <v>343</v>
      </c>
      <c r="C37" s="262">
        <v>1524.4</v>
      </c>
      <c r="D37" s="257"/>
    </row>
    <row r="38" spans="1:4" ht="15.75">
      <c r="A38" s="235" t="s">
        <v>344</v>
      </c>
      <c r="B38" s="259" t="s">
        <v>345</v>
      </c>
      <c r="C38" s="262">
        <f>C39</f>
        <v>1721.4</v>
      </c>
      <c r="D38" s="257"/>
    </row>
    <row r="39" spans="1:4" ht="31.5">
      <c r="A39" s="258" t="s">
        <v>346</v>
      </c>
      <c r="B39" s="259" t="s">
        <v>347</v>
      </c>
      <c r="C39" s="262">
        <v>1721.4</v>
      </c>
      <c r="D39" s="257"/>
    </row>
    <row r="40" spans="1:4" ht="15.75">
      <c r="A40" s="258" t="s">
        <v>348</v>
      </c>
      <c r="B40" s="259" t="s">
        <v>349</v>
      </c>
      <c r="C40" s="262">
        <f>C41</f>
        <v>55</v>
      </c>
      <c r="D40" s="257"/>
    </row>
    <row r="41" spans="1:4" ht="50.25" customHeight="1">
      <c r="A41" s="258" t="s">
        <v>350</v>
      </c>
      <c r="B41" s="259" t="s">
        <v>351</v>
      </c>
      <c r="C41" s="262">
        <f>C42</f>
        <v>55</v>
      </c>
      <c r="D41" s="257"/>
    </row>
    <row r="42" spans="1:4" ht="63">
      <c r="A42" s="258" t="s">
        <v>352</v>
      </c>
      <c r="B42" s="273" t="s">
        <v>353</v>
      </c>
      <c r="C42" s="262">
        <v>55</v>
      </c>
      <c r="D42" s="257"/>
    </row>
    <row r="43" spans="1:4" ht="31.5">
      <c r="A43" s="258" t="s">
        <v>354</v>
      </c>
      <c r="B43" s="259" t="s">
        <v>355</v>
      </c>
      <c r="C43" s="260">
        <f>C44</f>
        <v>23.4</v>
      </c>
      <c r="D43" s="257"/>
    </row>
    <row r="44" spans="1:4" ht="71.25" customHeight="1">
      <c r="A44" s="258" t="s">
        <v>356</v>
      </c>
      <c r="B44" s="259" t="s">
        <v>357</v>
      </c>
      <c r="C44" s="260">
        <f>C45+C46</f>
        <v>23.4</v>
      </c>
      <c r="D44" s="257"/>
    </row>
    <row r="45" spans="1:4" ht="0.75" customHeight="1" hidden="1">
      <c r="A45" s="258" t="s">
        <v>358</v>
      </c>
      <c r="B45" s="274" t="s">
        <v>359</v>
      </c>
      <c r="C45" s="262"/>
      <c r="D45" s="257"/>
    </row>
    <row r="46" spans="1:4" ht="63">
      <c r="A46" s="258" t="s">
        <v>360</v>
      </c>
      <c r="B46" s="274" t="s">
        <v>361</v>
      </c>
      <c r="C46" s="260">
        <v>23.4</v>
      </c>
      <c r="D46" s="257"/>
    </row>
    <row r="47" spans="1:4" ht="38.25" customHeight="1">
      <c r="A47" s="258" t="s">
        <v>362</v>
      </c>
      <c r="B47" s="259" t="s">
        <v>363</v>
      </c>
      <c r="C47" s="260">
        <f>C48+C57</f>
        <v>760.7</v>
      </c>
      <c r="D47" s="257"/>
    </row>
    <row r="48" spans="1:4" ht="15.75">
      <c r="A48" s="258" t="s">
        <v>364</v>
      </c>
      <c r="B48" s="259" t="s">
        <v>365</v>
      </c>
      <c r="C48" s="260">
        <f>C49</f>
        <v>755</v>
      </c>
      <c r="D48" s="257"/>
    </row>
    <row r="49" spans="1:4" ht="15.75">
      <c r="A49" s="258" t="s">
        <v>366</v>
      </c>
      <c r="B49" s="259" t="s">
        <v>367</v>
      </c>
      <c r="C49" s="260">
        <f>C50</f>
        <v>755</v>
      </c>
      <c r="D49" s="257"/>
    </row>
    <row r="50" spans="1:4" ht="31.5">
      <c r="A50" s="258" t="s">
        <v>368</v>
      </c>
      <c r="B50" s="274" t="s">
        <v>369</v>
      </c>
      <c r="C50" s="260">
        <v>755</v>
      </c>
      <c r="D50" s="257"/>
    </row>
    <row r="51" spans="1:4" ht="30.75" customHeight="1" hidden="1">
      <c r="A51" s="258" t="s">
        <v>370</v>
      </c>
      <c r="B51" s="259" t="s">
        <v>371</v>
      </c>
      <c r="C51" s="260">
        <f>C52</f>
        <v>0</v>
      </c>
      <c r="D51" s="257"/>
    </row>
    <row r="52" spans="1:4" ht="50.25" customHeight="1" hidden="1">
      <c r="A52" s="258" t="s">
        <v>372</v>
      </c>
      <c r="B52" s="259" t="s">
        <v>373</v>
      </c>
      <c r="C52" s="260">
        <f>C53</f>
        <v>0</v>
      </c>
      <c r="D52" s="257"/>
    </row>
    <row r="53" spans="1:4" ht="47.25" hidden="1">
      <c r="A53" s="258" t="s">
        <v>374</v>
      </c>
      <c r="B53" s="275" t="s">
        <v>375</v>
      </c>
      <c r="C53" s="260"/>
      <c r="D53" s="257"/>
    </row>
    <row r="54" spans="1:4" ht="15.75" hidden="1">
      <c r="A54" s="258" t="s">
        <v>376</v>
      </c>
      <c r="B54" s="275" t="s">
        <v>377</v>
      </c>
      <c r="C54" s="276">
        <f>C55</f>
        <v>0</v>
      </c>
      <c r="D54" s="257"/>
    </row>
    <row r="55" spans="1:4" ht="47.25" hidden="1">
      <c r="A55" s="277" t="s">
        <v>378</v>
      </c>
      <c r="B55" s="275" t="s">
        <v>379</v>
      </c>
      <c r="C55" s="276">
        <f>C56</f>
        <v>0</v>
      </c>
      <c r="D55" s="257"/>
    </row>
    <row r="56" spans="1:4" ht="47.25" hidden="1">
      <c r="A56" s="277" t="s">
        <v>380</v>
      </c>
      <c r="B56" s="275" t="s">
        <v>381</v>
      </c>
      <c r="C56" s="276"/>
      <c r="D56" s="257"/>
    </row>
    <row r="57" spans="1:4" ht="15.75">
      <c r="A57" s="258" t="s">
        <v>382</v>
      </c>
      <c r="B57" s="275" t="s">
        <v>383</v>
      </c>
      <c r="C57" s="276">
        <f>C58</f>
        <v>5.7</v>
      </c>
      <c r="D57" s="257"/>
    </row>
    <row r="58" spans="1:4" ht="15.75">
      <c r="A58" s="258" t="s">
        <v>384</v>
      </c>
      <c r="B58" s="275" t="s">
        <v>385</v>
      </c>
      <c r="C58" s="276">
        <f>C59</f>
        <v>5.7</v>
      </c>
      <c r="D58" s="257"/>
    </row>
    <row r="59" spans="1:4" ht="15.75">
      <c r="A59" s="258" t="s">
        <v>386</v>
      </c>
      <c r="B59" s="275" t="s">
        <v>387</v>
      </c>
      <c r="C59" s="276">
        <v>5.7</v>
      </c>
      <c r="D59" s="257"/>
    </row>
    <row r="60" spans="1:4" ht="15.75">
      <c r="A60" s="254" t="s">
        <v>388</v>
      </c>
      <c r="B60" s="255" t="s">
        <v>389</v>
      </c>
      <c r="C60" s="256">
        <f>C61</f>
        <v>15893.9</v>
      </c>
      <c r="D60" s="257"/>
    </row>
    <row r="61" spans="1:4" ht="31.5">
      <c r="A61" s="258" t="s">
        <v>390</v>
      </c>
      <c r="B61" s="259" t="s">
        <v>391</v>
      </c>
      <c r="C61" s="262">
        <f>C62+C72+C66+C81</f>
        <v>15893.9</v>
      </c>
      <c r="D61" s="257"/>
    </row>
    <row r="62" spans="1:4" ht="31.5">
      <c r="A62" s="258" t="s">
        <v>392</v>
      </c>
      <c r="B62" s="259" t="s">
        <v>393</v>
      </c>
      <c r="C62" s="262">
        <f>C63</f>
        <v>12310</v>
      </c>
      <c r="D62" s="257"/>
    </row>
    <row r="63" spans="1:4" ht="15.75">
      <c r="A63" s="258" t="s">
        <v>394</v>
      </c>
      <c r="B63" s="259" t="s">
        <v>395</v>
      </c>
      <c r="C63" s="262">
        <f>C64</f>
        <v>12310</v>
      </c>
      <c r="D63" s="257"/>
    </row>
    <row r="64" spans="1:4" ht="31.5">
      <c r="A64" s="258" t="s">
        <v>396</v>
      </c>
      <c r="B64" s="274" t="s">
        <v>397</v>
      </c>
      <c r="C64" s="262">
        <f>C65</f>
        <v>12310</v>
      </c>
      <c r="D64" s="257"/>
    </row>
    <row r="65" spans="1:6" ht="46.5" customHeight="1">
      <c r="A65" s="258"/>
      <c r="B65" s="259" t="s">
        <v>398</v>
      </c>
      <c r="C65" s="262">
        <v>12310</v>
      </c>
      <c r="D65" s="257"/>
      <c r="F65" s="278"/>
    </row>
    <row r="66" spans="1:4" ht="30" customHeight="1">
      <c r="A66" s="280" t="s">
        <v>399</v>
      </c>
      <c r="B66" s="281" t="s">
        <v>400</v>
      </c>
      <c r="C66" s="260">
        <f>C67+C68+C70</f>
        <v>2523.4</v>
      </c>
      <c r="D66" s="257"/>
    </row>
    <row r="67" spans="1:4" ht="78.75" hidden="1">
      <c r="A67" s="282" t="s">
        <v>401</v>
      </c>
      <c r="B67" s="283" t="s">
        <v>402</v>
      </c>
      <c r="C67" s="260"/>
      <c r="D67" s="257"/>
    </row>
    <row r="68" spans="1:4" ht="31.5">
      <c r="A68" s="282" t="s">
        <v>403</v>
      </c>
      <c r="B68" s="284" t="s">
        <v>404</v>
      </c>
      <c r="C68" s="260">
        <f>C69</f>
        <v>1523.4</v>
      </c>
      <c r="D68" s="257"/>
    </row>
    <row r="69" spans="1:4" ht="47.25">
      <c r="A69" s="282" t="s">
        <v>405</v>
      </c>
      <c r="B69" s="284" t="s">
        <v>406</v>
      </c>
      <c r="C69" s="260">
        <v>1523.4</v>
      </c>
      <c r="D69" s="257"/>
    </row>
    <row r="70" spans="1:4" ht="50.25" customHeight="1">
      <c r="A70" s="282" t="s">
        <v>407</v>
      </c>
      <c r="B70" s="283" t="s">
        <v>408</v>
      </c>
      <c r="C70" s="260">
        <f>C71</f>
        <v>1000</v>
      </c>
      <c r="D70" s="257"/>
    </row>
    <row r="71" spans="1:4" ht="63">
      <c r="A71" s="282" t="s">
        <v>409</v>
      </c>
      <c r="B71" s="283" t="s">
        <v>410</v>
      </c>
      <c r="C71" s="260">
        <v>1000</v>
      </c>
      <c r="D71" s="257"/>
    </row>
    <row r="72" spans="1:4" s="237" customFormat="1" ht="31.5">
      <c r="A72" s="258" t="s">
        <v>411</v>
      </c>
      <c r="B72" s="259" t="s">
        <v>412</v>
      </c>
      <c r="C72" s="262">
        <f>C73+C79</f>
        <v>459.90000000000003</v>
      </c>
      <c r="D72" s="257"/>
    </row>
    <row r="73" spans="1:4" s="237" customFormat="1" ht="36.75" customHeight="1">
      <c r="A73" s="258" t="s">
        <v>413</v>
      </c>
      <c r="B73" s="274" t="s">
        <v>414</v>
      </c>
      <c r="C73" s="262">
        <f>C74</f>
        <v>239.10000000000002</v>
      </c>
      <c r="D73" s="257"/>
    </row>
    <row r="74" spans="1:4" s="237" customFormat="1" ht="39" customHeight="1">
      <c r="A74" s="258" t="s">
        <v>415</v>
      </c>
      <c r="B74" s="274" t="s">
        <v>416</v>
      </c>
      <c r="C74" s="262">
        <f>C75+C76+C77+C78</f>
        <v>239.10000000000002</v>
      </c>
      <c r="D74" s="257"/>
    </row>
    <row r="75" spans="1:4" s="237" customFormat="1" ht="63">
      <c r="A75" s="258"/>
      <c r="B75" s="259" t="s">
        <v>417</v>
      </c>
      <c r="C75" s="260">
        <v>134</v>
      </c>
      <c r="D75" s="257"/>
    </row>
    <row r="76" spans="1:4" s="237" customFormat="1" ht="31.5">
      <c r="A76" s="285"/>
      <c r="B76" s="286" t="s">
        <v>418</v>
      </c>
      <c r="C76" s="260">
        <v>2.3</v>
      </c>
      <c r="D76" s="257"/>
    </row>
    <row r="77" spans="1:4" s="237" customFormat="1" ht="63">
      <c r="A77" s="285"/>
      <c r="B77" s="287" t="s">
        <v>419</v>
      </c>
      <c r="C77" s="288">
        <v>96.8</v>
      </c>
      <c r="D77" s="257"/>
    </row>
    <row r="78" spans="1:4" s="237" customFormat="1" ht="63">
      <c r="A78" s="285"/>
      <c r="B78" s="287" t="s">
        <v>420</v>
      </c>
      <c r="C78" s="288">
        <v>6</v>
      </c>
      <c r="D78" s="257"/>
    </row>
    <row r="79" spans="1:4" s="237" customFormat="1" ht="31.5">
      <c r="A79" s="280" t="s">
        <v>421</v>
      </c>
      <c r="B79" s="274" t="s">
        <v>422</v>
      </c>
      <c r="C79" s="276">
        <f>C80</f>
        <v>220.8</v>
      </c>
      <c r="D79" s="257"/>
    </row>
    <row r="80" spans="1:4" s="237" customFormat="1" ht="47.25">
      <c r="A80" s="280" t="s">
        <v>423</v>
      </c>
      <c r="B80" s="281" t="s">
        <v>424</v>
      </c>
      <c r="C80" s="276">
        <v>220.8</v>
      </c>
      <c r="D80" s="257"/>
    </row>
    <row r="81" spans="1:4" ht="15.75">
      <c r="A81" s="289" t="s">
        <v>425</v>
      </c>
      <c r="B81" s="290" t="s">
        <v>426</v>
      </c>
      <c r="C81" s="291">
        <f>C82+C85+C88</f>
        <v>600.6</v>
      </c>
      <c r="D81" s="257"/>
    </row>
    <row r="82" spans="1:4" ht="63">
      <c r="A82" s="292" t="s">
        <v>427</v>
      </c>
      <c r="B82" s="293" t="s">
        <v>428</v>
      </c>
      <c r="C82" s="291">
        <f>C83</f>
        <v>509.8</v>
      </c>
      <c r="D82" s="257"/>
    </row>
    <row r="83" spans="1:4" ht="63">
      <c r="A83" s="294" t="s">
        <v>429</v>
      </c>
      <c r="B83" s="274" t="s">
        <v>430</v>
      </c>
      <c r="C83" s="291">
        <f>C84</f>
        <v>509.8</v>
      </c>
      <c r="D83" s="257"/>
    </row>
    <row r="84" spans="1:4" ht="47.25">
      <c r="A84" s="292"/>
      <c r="B84" s="293" t="s">
        <v>431</v>
      </c>
      <c r="C84" s="295">
        <v>509.8</v>
      </c>
      <c r="D84" s="257"/>
    </row>
    <row r="85" spans="1:4" ht="15.75" hidden="1">
      <c r="A85" s="296" t="s">
        <v>432</v>
      </c>
      <c r="B85" s="290" t="s">
        <v>433</v>
      </c>
      <c r="C85" s="291">
        <f>C86</f>
        <v>0</v>
      </c>
      <c r="D85" s="257"/>
    </row>
    <row r="86" spans="1:4" ht="31.5" hidden="1">
      <c r="A86" s="296" t="s">
        <v>434</v>
      </c>
      <c r="B86" s="274" t="s">
        <v>435</v>
      </c>
      <c r="C86" s="291">
        <f>C87</f>
        <v>0</v>
      </c>
      <c r="D86" s="257"/>
    </row>
    <row r="87" spans="1:4" ht="31.5" hidden="1">
      <c r="A87" s="296"/>
      <c r="B87" s="274" t="s">
        <v>436</v>
      </c>
      <c r="C87" s="297"/>
      <c r="D87" s="257"/>
    </row>
    <row r="88" spans="1:4" ht="15.75">
      <c r="A88" s="296" t="s">
        <v>466</v>
      </c>
      <c r="B88" s="274" t="s">
        <v>433</v>
      </c>
      <c r="C88" s="297">
        <f>C89</f>
        <v>90.8</v>
      </c>
      <c r="D88" s="257"/>
    </row>
    <row r="89" spans="1:4" ht="31.5">
      <c r="A89" s="296" t="s">
        <v>467</v>
      </c>
      <c r="B89" s="274" t="s">
        <v>435</v>
      </c>
      <c r="C89" s="297">
        <v>90.8</v>
      </c>
      <c r="D89" s="257"/>
    </row>
    <row r="90" spans="1:4" ht="15.75">
      <c r="A90" s="258"/>
      <c r="B90" s="298" t="s">
        <v>437</v>
      </c>
      <c r="C90" s="299">
        <f>C60+C14</f>
        <v>28173</v>
      </c>
      <c r="D90" s="300" t="s">
        <v>285</v>
      </c>
    </row>
    <row r="91" spans="1:4" ht="15.75">
      <c r="A91" s="301"/>
      <c r="B91" s="241"/>
      <c r="C91" s="301"/>
      <c r="D91" s="302"/>
    </row>
  </sheetData>
  <sheetProtection/>
  <mergeCells count="9">
    <mergeCell ref="B7:C7"/>
    <mergeCell ref="B8:C8"/>
    <mergeCell ref="A10:C10"/>
    <mergeCell ref="B1:C1"/>
    <mergeCell ref="B2:C2"/>
    <mergeCell ref="B3:C3"/>
    <mergeCell ref="B4:C4"/>
    <mergeCell ref="B5:C5"/>
    <mergeCell ref="B6:C6"/>
  </mergeCells>
  <printOptions/>
  <pageMargins left="0.5511811023622047" right="0.17" top="0.4330708661417323" bottom="0.4330708661417323" header="0.2362204724409449" footer="0.2362204724409449"/>
  <pageSetup horizontalDpi="600" verticalDpi="600" orientation="portrait" paperSize="9" scale="78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171"/>
  <sheetViews>
    <sheetView view="pageBreakPreview" zoomScaleSheetLayoutView="100" zoomScalePageLayoutView="75" workbookViewId="0" topLeftCell="A1">
      <selection activeCell="C4" sqref="C4:D4"/>
    </sheetView>
  </sheetViews>
  <sheetFormatPr defaultColWidth="9.140625" defaultRowHeight="12.75"/>
  <cols>
    <col min="1" max="1" width="14.421875" style="9" customWidth="1"/>
    <col min="2" max="2" width="5.421875" style="58" customWidth="1"/>
    <col min="3" max="3" width="91.421875" style="60" customWidth="1"/>
    <col min="4" max="4" width="12.140625" style="87" customWidth="1"/>
    <col min="5" max="5" width="3.57421875" style="8" customWidth="1"/>
    <col min="6" max="6" width="14.28125" style="8" customWidth="1"/>
    <col min="7" max="16384" width="9.140625" style="8" customWidth="1"/>
  </cols>
  <sheetData>
    <row r="1" spans="3:4" ht="15">
      <c r="C1" s="332" t="s">
        <v>289</v>
      </c>
      <c r="D1" s="335"/>
    </row>
    <row r="2" spans="3:4" ht="15">
      <c r="C2" s="332" t="s">
        <v>283</v>
      </c>
      <c r="D2" s="332"/>
    </row>
    <row r="3" spans="3:4" ht="15">
      <c r="C3" s="332" t="s">
        <v>284</v>
      </c>
      <c r="D3" s="333"/>
    </row>
    <row r="4" spans="3:4" ht="15">
      <c r="C4" s="336" t="s">
        <v>470</v>
      </c>
      <c r="D4" s="336"/>
    </row>
    <row r="5" spans="3:4" ht="15">
      <c r="C5" s="328"/>
      <c r="D5" s="328"/>
    </row>
    <row r="6" spans="1:4" ht="15">
      <c r="A6" s="194"/>
      <c r="C6" s="337" t="s">
        <v>286</v>
      </c>
      <c r="D6" s="337"/>
    </row>
    <row r="7" spans="3:4" ht="15">
      <c r="C7" s="338" t="s">
        <v>190</v>
      </c>
      <c r="D7" s="338"/>
    </row>
    <row r="8" spans="3:4" ht="15">
      <c r="C8" s="339" t="s">
        <v>62</v>
      </c>
      <c r="D8" s="339"/>
    </row>
    <row r="9" spans="3:4" ht="15">
      <c r="C9" s="336" t="s">
        <v>274</v>
      </c>
      <c r="D9" s="336"/>
    </row>
    <row r="10" spans="1:4" ht="48.75" customHeight="1">
      <c r="A10" s="334" t="s">
        <v>242</v>
      </c>
      <c r="B10" s="334"/>
      <c r="C10" s="334"/>
      <c r="D10" s="334"/>
    </row>
    <row r="12" spans="1:4" ht="18" customHeight="1">
      <c r="A12" s="19" t="s">
        <v>7</v>
      </c>
      <c r="B12" s="19" t="s">
        <v>8</v>
      </c>
      <c r="C12" s="19" t="s">
        <v>5</v>
      </c>
      <c r="D12" s="43" t="s">
        <v>189</v>
      </c>
    </row>
    <row r="13" spans="1:4" ht="14.25" customHeight="1">
      <c r="A13" s="42">
        <v>1</v>
      </c>
      <c r="B13" s="42">
        <v>2</v>
      </c>
      <c r="C13" s="42">
        <v>3</v>
      </c>
      <c r="D13" s="41">
        <v>4</v>
      </c>
    </row>
    <row r="14" spans="1:4" ht="15">
      <c r="A14" s="31" t="s">
        <v>188</v>
      </c>
      <c r="B14" s="53"/>
      <c r="C14" s="79" t="s">
        <v>187</v>
      </c>
      <c r="D14" s="85">
        <f>D15+D27+D33+D38</f>
        <v>8794.1</v>
      </c>
    </row>
    <row r="15" spans="1:4" ht="19.5" customHeight="1">
      <c r="A15" s="6" t="s">
        <v>186</v>
      </c>
      <c r="B15" s="54"/>
      <c r="C15" s="61" t="s">
        <v>185</v>
      </c>
      <c r="D15" s="47">
        <f>D16</f>
        <v>7180.1</v>
      </c>
    </row>
    <row r="16" spans="1:4" ht="15">
      <c r="A16" s="6" t="s">
        <v>184</v>
      </c>
      <c r="B16" s="54"/>
      <c r="C16" s="62" t="s">
        <v>183</v>
      </c>
      <c r="D16" s="47">
        <f>D17+D21+D19+D23+D25</f>
        <v>7180.1</v>
      </c>
    </row>
    <row r="17" spans="1:4" ht="15">
      <c r="A17" s="6" t="s">
        <v>182</v>
      </c>
      <c r="B17" s="81"/>
      <c r="C17" s="63" t="s">
        <v>181</v>
      </c>
      <c r="D17" s="47">
        <f>D18</f>
        <v>4360</v>
      </c>
    </row>
    <row r="18" spans="1:4" ht="30">
      <c r="A18" s="6"/>
      <c r="B18" s="17" t="s">
        <v>37</v>
      </c>
      <c r="C18" s="16" t="s">
        <v>38</v>
      </c>
      <c r="D18" s="47">
        <v>4360</v>
      </c>
    </row>
    <row r="19" spans="1:4" ht="15">
      <c r="A19" s="6" t="s">
        <v>258</v>
      </c>
      <c r="B19" s="17"/>
      <c r="C19" s="94" t="s">
        <v>259</v>
      </c>
      <c r="D19" s="47">
        <f>D20</f>
        <v>846.7</v>
      </c>
    </row>
    <row r="20" spans="1:4" ht="30">
      <c r="A20" s="6"/>
      <c r="B20" s="17" t="s">
        <v>37</v>
      </c>
      <c r="C20" s="94" t="s">
        <v>38</v>
      </c>
      <c r="D20" s="47">
        <v>846.7</v>
      </c>
    </row>
    <row r="21" spans="1:4" ht="15" hidden="1">
      <c r="A21" s="6" t="s">
        <v>243</v>
      </c>
      <c r="B21" s="17"/>
      <c r="C21" s="16" t="s">
        <v>244</v>
      </c>
      <c r="D21" s="47">
        <f>D22</f>
        <v>0</v>
      </c>
    </row>
    <row r="22" spans="1:4" ht="30" hidden="1">
      <c r="A22" s="6"/>
      <c r="B22" s="17" t="s">
        <v>37</v>
      </c>
      <c r="C22" s="16" t="s">
        <v>38</v>
      </c>
      <c r="D22" s="47"/>
    </row>
    <row r="23" spans="1:4" ht="15" hidden="1">
      <c r="A23" s="6" t="s">
        <v>225</v>
      </c>
      <c r="B23" s="17"/>
      <c r="C23" s="13" t="s">
        <v>245</v>
      </c>
      <c r="D23" s="47">
        <f>D24</f>
        <v>0</v>
      </c>
    </row>
    <row r="24" spans="1:4" ht="30" hidden="1">
      <c r="A24" s="6"/>
      <c r="B24" s="17" t="s">
        <v>37</v>
      </c>
      <c r="C24" s="13" t="s">
        <v>38</v>
      </c>
      <c r="D24" s="47"/>
    </row>
    <row r="25" spans="1:4" ht="15">
      <c r="A25" s="6" t="s">
        <v>225</v>
      </c>
      <c r="B25" s="17"/>
      <c r="C25" s="13" t="s">
        <v>245</v>
      </c>
      <c r="D25" s="47">
        <f>D26</f>
        <v>1973.4</v>
      </c>
    </row>
    <row r="26" spans="1:4" ht="30">
      <c r="A26" s="6"/>
      <c r="B26" s="17" t="s">
        <v>37</v>
      </c>
      <c r="C26" s="94" t="s">
        <v>38</v>
      </c>
      <c r="D26" s="47">
        <v>1973.4</v>
      </c>
    </row>
    <row r="27" spans="1:4" ht="18.75" customHeight="1">
      <c r="A27" s="6" t="s">
        <v>180</v>
      </c>
      <c r="B27" s="82"/>
      <c r="C27" s="66" t="s">
        <v>179</v>
      </c>
      <c r="D27" s="51">
        <f>D28</f>
        <v>1430</v>
      </c>
    </row>
    <row r="28" spans="1:4" ht="15">
      <c r="A28" s="6" t="s">
        <v>178</v>
      </c>
      <c r="B28" s="6"/>
      <c r="C28" s="69" t="s">
        <v>177</v>
      </c>
      <c r="D28" s="51">
        <f>D29+D31</f>
        <v>1430</v>
      </c>
    </row>
    <row r="29" spans="1:4" ht="15.75" customHeight="1">
      <c r="A29" s="6" t="s">
        <v>176</v>
      </c>
      <c r="B29" s="81"/>
      <c r="C29" s="65" t="s">
        <v>175</v>
      </c>
      <c r="D29" s="51">
        <f>D30</f>
        <v>1430</v>
      </c>
    </row>
    <row r="30" spans="1:4" ht="30" customHeight="1">
      <c r="A30" s="6"/>
      <c r="B30" s="17" t="s">
        <v>37</v>
      </c>
      <c r="C30" s="16" t="s">
        <v>38</v>
      </c>
      <c r="D30" s="51">
        <v>1430</v>
      </c>
    </row>
    <row r="31" spans="1:4" ht="15" hidden="1">
      <c r="A31" s="6" t="s">
        <v>223</v>
      </c>
      <c r="B31" s="81"/>
      <c r="C31" s="65" t="s">
        <v>224</v>
      </c>
      <c r="D31" s="51">
        <f>D32</f>
        <v>0</v>
      </c>
    </row>
    <row r="32" spans="1:4" ht="30" customHeight="1" hidden="1">
      <c r="A32" s="6"/>
      <c r="B32" s="17" t="s">
        <v>37</v>
      </c>
      <c r="C32" s="16" t="s">
        <v>38</v>
      </c>
      <c r="D32" s="51"/>
    </row>
    <row r="33" spans="1:4" ht="15">
      <c r="A33" s="6" t="s">
        <v>174</v>
      </c>
      <c r="B33" s="56"/>
      <c r="C33" s="66" t="s">
        <v>173</v>
      </c>
      <c r="D33" s="51">
        <f>D34</f>
        <v>134</v>
      </c>
    </row>
    <row r="34" spans="1:4" ht="60">
      <c r="A34" s="6" t="s">
        <v>172</v>
      </c>
      <c r="B34" s="20"/>
      <c r="C34" s="67" t="s">
        <v>171</v>
      </c>
      <c r="D34" s="51">
        <f>D35</f>
        <v>134</v>
      </c>
    </row>
    <row r="35" spans="1:4" ht="60">
      <c r="A35" s="6" t="s">
        <v>226</v>
      </c>
      <c r="B35" s="81"/>
      <c r="C35" s="63" t="s">
        <v>81</v>
      </c>
      <c r="D35" s="51">
        <f>D36+D37</f>
        <v>134</v>
      </c>
    </row>
    <row r="36" spans="1:4" ht="15">
      <c r="A36" s="6"/>
      <c r="B36" s="81">
        <v>300</v>
      </c>
      <c r="C36" s="16" t="s">
        <v>40</v>
      </c>
      <c r="D36" s="51">
        <v>40.12</v>
      </c>
    </row>
    <row r="37" spans="1:4" ht="30">
      <c r="A37" s="20"/>
      <c r="B37" s="17" t="s">
        <v>37</v>
      </c>
      <c r="C37" s="16" t="s">
        <v>38</v>
      </c>
      <c r="D37" s="51">
        <v>93.88</v>
      </c>
    </row>
    <row r="38" spans="1:4" ht="15">
      <c r="A38" s="20" t="s">
        <v>170</v>
      </c>
      <c r="B38" s="17"/>
      <c r="C38" s="16" t="s">
        <v>169</v>
      </c>
      <c r="D38" s="51">
        <f>D39</f>
        <v>50</v>
      </c>
    </row>
    <row r="39" spans="1:4" ht="30">
      <c r="A39" s="20" t="s">
        <v>168</v>
      </c>
      <c r="B39" s="17"/>
      <c r="C39" s="16" t="s">
        <v>167</v>
      </c>
      <c r="D39" s="51">
        <f>D40+D42</f>
        <v>50</v>
      </c>
    </row>
    <row r="40" spans="1:4" ht="15">
      <c r="A40" s="20" t="s">
        <v>166</v>
      </c>
      <c r="B40" s="17"/>
      <c r="C40" s="16" t="s">
        <v>165</v>
      </c>
      <c r="D40" s="51">
        <f>D41</f>
        <v>50</v>
      </c>
    </row>
    <row r="41" spans="1:4" ht="30">
      <c r="A41" s="20"/>
      <c r="B41" s="17" t="s">
        <v>37</v>
      </c>
      <c r="C41" s="16" t="s">
        <v>38</v>
      </c>
      <c r="D41" s="51">
        <v>50</v>
      </c>
    </row>
    <row r="42" spans="1:4" ht="15" hidden="1">
      <c r="A42" s="20" t="s">
        <v>216</v>
      </c>
      <c r="B42" s="17"/>
      <c r="C42" s="16" t="s">
        <v>215</v>
      </c>
      <c r="D42" s="51">
        <f>D43</f>
        <v>0</v>
      </c>
    </row>
    <row r="43" spans="1:4" ht="30" hidden="1">
      <c r="A43" s="20"/>
      <c r="B43" s="17" t="s">
        <v>37</v>
      </c>
      <c r="C43" s="16" t="s">
        <v>38</v>
      </c>
      <c r="D43" s="51">
        <v>0</v>
      </c>
    </row>
    <row r="44" spans="1:6" ht="28.5">
      <c r="A44" s="31" t="s">
        <v>164</v>
      </c>
      <c r="B44" s="55"/>
      <c r="C44" s="68" t="s">
        <v>163</v>
      </c>
      <c r="D44" s="85">
        <f>D45+D63+D80</f>
        <v>8232</v>
      </c>
      <c r="F44" s="34"/>
    </row>
    <row r="45" spans="1:4" ht="15">
      <c r="A45" s="6" t="s">
        <v>162</v>
      </c>
      <c r="B45" s="20"/>
      <c r="C45" s="69" t="s">
        <v>161</v>
      </c>
      <c r="D45" s="47">
        <f>D46+D52</f>
        <v>3618.1000000000004</v>
      </c>
    </row>
    <row r="46" spans="1:4" ht="15">
      <c r="A46" s="6" t="s">
        <v>160</v>
      </c>
      <c r="B46" s="83"/>
      <c r="C46" s="65" t="s">
        <v>159</v>
      </c>
      <c r="D46" s="47">
        <f>D47+D49</f>
        <v>2510.8</v>
      </c>
    </row>
    <row r="47" spans="1:4" ht="15" customHeight="1">
      <c r="A47" s="6" t="s">
        <v>158</v>
      </c>
      <c r="B47" s="81"/>
      <c r="C47" s="63" t="s">
        <v>61</v>
      </c>
      <c r="D47" s="47">
        <f>D48</f>
        <v>2001</v>
      </c>
    </row>
    <row r="48" spans="1:4" ht="15">
      <c r="A48" s="6"/>
      <c r="B48" s="6" t="s">
        <v>33</v>
      </c>
      <c r="C48" s="70" t="s">
        <v>74</v>
      </c>
      <c r="D48" s="47">
        <v>2001</v>
      </c>
    </row>
    <row r="49" spans="1:4" ht="30">
      <c r="A49" s="6" t="s">
        <v>157</v>
      </c>
      <c r="B49" s="6"/>
      <c r="C49" s="70" t="s">
        <v>156</v>
      </c>
      <c r="D49" s="47">
        <f>D50+D51</f>
        <v>509.8</v>
      </c>
    </row>
    <row r="50" spans="1:4" ht="13.5" customHeight="1">
      <c r="A50" s="6"/>
      <c r="B50" s="6" t="s">
        <v>33</v>
      </c>
      <c r="C50" s="70" t="s">
        <v>74</v>
      </c>
      <c r="D50" s="47">
        <v>509.8</v>
      </c>
    </row>
    <row r="51" spans="1:4" ht="15" hidden="1">
      <c r="A51" s="6"/>
      <c r="B51" s="6" t="s">
        <v>0</v>
      </c>
      <c r="C51" s="15" t="s">
        <v>30</v>
      </c>
      <c r="D51" s="47"/>
    </row>
    <row r="52" spans="1:4" ht="30">
      <c r="A52" s="6" t="s">
        <v>155</v>
      </c>
      <c r="B52" s="20"/>
      <c r="C52" s="71" t="s">
        <v>154</v>
      </c>
      <c r="D52" s="47">
        <f>D53+D55+D57+D61+D59</f>
        <v>1107.3</v>
      </c>
    </row>
    <row r="53" spans="1:4" ht="15">
      <c r="A53" s="6" t="s">
        <v>153</v>
      </c>
      <c r="B53" s="81"/>
      <c r="C53" s="63" t="s">
        <v>152</v>
      </c>
      <c r="D53" s="47">
        <f>D54</f>
        <v>1019</v>
      </c>
    </row>
    <row r="54" spans="1:4" ht="15">
      <c r="A54" s="6"/>
      <c r="B54" s="6" t="s">
        <v>33</v>
      </c>
      <c r="C54" s="72" t="s">
        <v>74</v>
      </c>
      <c r="D54" s="47">
        <v>1019</v>
      </c>
    </row>
    <row r="55" spans="1:4" ht="30">
      <c r="A55" s="6" t="s">
        <v>227</v>
      </c>
      <c r="B55" s="6"/>
      <c r="C55" s="70" t="s">
        <v>207</v>
      </c>
      <c r="D55" s="47">
        <f>D56</f>
        <v>88.3</v>
      </c>
    </row>
    <row r="56" spans="1:4" ht="14.25" customHeight="1">
      <c r="A56" s="6"/>
      <c r="B56" s="14" t="s">
        <v>0</v>
      </c>
      <c r="C56" s="15" t="s">
        <v>30</v>
      </c>
      <c r="D56" s="47">
        <v>88.3</v>
      </c>
    </row>
    <row r="57" spans="1:4" ht="42.75" customHeight="1" hidden="1">
      <c r="A57" s="6" t="s">
        <v>151</v>
      </c>
      <c r="B57" s="6"/>
      <c r="C57" s="70" t="s">
        <v>205</v>
      </c>
      <c r="D57" s="47">
        <f>D58</f>
        <v>0</v>
      </c>
    </row>
    <row r="58" spans="1:4" ht="15" hidden="1">
      <c r="A58" s="6"/>
      <c r="B58" s="6" t="s">
        <v>33</v>
      </c>
      <c r="C58" s="70" t="s">
        <v>74</v>
      </c>
      <c r="D58" s="47">
        <v>0</v>
      </c>
    </row>
    <row r="59" spans="1:4" ht="42.75" customHeight="1" hidden="1">
      <c r="A59" s="6" t="s">
        <v>221</v>
      </c>
      <c r="B59" s="27"/>
      <c r="C59" s="27" t="s">
        <v>220</v>
      </c>
      <c r="D59" s="47">
        <f>D60</f>
        <v>0</v>
      </c>
    </row>
    <row r="60" spans="1:4" ht="14.25" customHeight="1" hidden="1">
      <c r="A60" s="6"/>
      <c r="B60" s="27" t="s">
        <v>33</v>
      </c>
      <c r="C60" s="27" t="s">
        <v>74</v>
      </c>
      <c r="D60" s="47">
        <v>0</v>
      </c>
    </row>
    <row r="61" spans="1:4" ht="28.5" customHeight="1" hidden="1">
      <c r="A61" s="6" t="s">
        <v>210</v>
      </c>
      <c r="B61" s="6"/>
      <c r="C61" s="70" t="s">
        <v>211</v>
      </c>
      <c r="D61" s="47">
        <f>D62</f>
        <v>0</v>
      </c>
    </row>
    <row r="62" spans="1:4" ht="15" hidden="1">
      <c r="A62" s="6"/>
      <c r="B62" s="6" t="s">
        <v>33</v>
      </c>
      <c r="C62" s="70" t="s">
        <v>74</v>
      </c>
      <c r="D62" s="47">
        <v>0</v>
      </c>
    </row>
    <row r="63" spans="1:4" ht="15">
      <c r="A63" s="6" t="s">
        <v>150</v>
      </c>
      <c r="B63" s="20"/>
      <c r="C63" s="69" t="s">
        <v>149</v>
      </c>
      <c r="D63" s="47">
        <f>D64+D70+D67+D77</f>
        <v>1043.4</v>
      </c>
    </row>
    <row r="64" spans="1:4" ht="15">
      <c r="A64" s="6" t="s">
        <v>148</v>
      </c>
      <c r="B64" s="20"/>
      <c r="C64" s="69" t="s">
        <v>147</v>
      </c>
      <c r="D64" s="47">
        <f>D65</f>
        <v>687</v>
      </c>
    </row>
    <row r="65" spans="1:4" ht="15">
      <c r="A65" s="6" t="s">
        <v>146</v>
      </c>
      <c r="B65" s="81"/>
      <c r="C65" s="63" t="s">
        <v>4</v>
      </c>
      <c r="D65" s="47">
        <f>D66</f>
        <v>687</v>
      </c>
    </row>
    <row r="66" spans="1:4" ht="15">
      <c r="A66" s="26"/>
      <c r="B66" s="6" t="s">
        <v>33</v>
      </c>
      <c r="C66" s="72" t="s">
        <v>74</v>
      </c>
      <c r="D66" s="47">
        <v>687</v>
      </c>
    </row>
    <row r="67" spans="1:4" ht="15">
      <c r="A67" s="6" t="s">
        <v>145</v>
      </c>
      <c r="B67" s="20"/>
      <c r="C67" s="69" t="s">
        <v>144</v>
      </c>
      <c r="D67" s="47">
        <f>D68</f>
        <v>39.2</v>
      </c>
    </row>
    <row r="68" spans="1:4" ht="15">
      <c r="A68" s="28" t="s">
        <v>143</v>
      </c>
      <c r="B68" s="81"/>
      <c r="C68" s="63" t="s">
        <v>142</v>
      </c>
      <c r="D68" s="47">
        <f>D69</f>
        <v>39.2</v>
      </c>
    </row>
    <row r="69" spans="1:4" ht="15">
      <c r="A69" s="26"/>
      <c r="B69" s="6" t="s">
        <v>33</v>
      </c>
      <c r="C69" s="72" t="s">
        <v>74</v>
      </c>
      <c r="D69" s="47">
        <v>39.2</v>
      </c>
    </row>
    <row r="70" spans="1:4" ht="15">
      <c r="A70" s="6" t="s">
        <v>141</v>
      </c>
      <c r="B70" s="81"/>
      <c r="C70" s="63" t="s">
        <v>140</v>
      </c>
      <c r="D70" s="47">
        <f>D71+D73+D75</f>
        <v>317.2</v>
      </c>
    </row>
    <row r="71" spans="1:4" ht="30">
      <c r="A71" s="6" t="s">
        <v>139</v>
      </c>
      <c r="B71" s="81"/>
      <c r="C71" s="63" t="s">
        <v>138</v>
      </c>
      <c r="D71" s="47">
        <f>D72</f>
        <v>16</v>
      </c>
    </row>
    <row r="72" spans="1:4" ht="23.25" customHeight="1">
      <c r="A72" s="26"/>
      <c r="B72" s="6" t="s">
        <v>33</v>
      </c>
      <c r="C72" s="72" t="s">
        <v>74</v>
      </c>
      <c r="D72" s="47">
        <v>16</v>
      </c>
    </row>
    <row r="73" spans="1:5" s="58" customFormat="1" ht="15">
      <c r="A73" s="6" t="s">
        <v>137</v>
      </c>
      <c r="B73" s="19"/>
      <c r="C73" s="59" t="s">
        <v>136</v>
      </c>
      <c r="D73" s="47">
        <f>D74</f>
        <v>4.4</v>
      </c>
      <c r="E73" s="57"/>
    </row>
    <row r="74" spans="1:6" ht="15">
      <c r="A74" s="6"/>
      <c r="B74" s="6" t="s">
        <v>33</v>
      </c>
      <c r="C74" s="70" t="s">
        <v>74</v>
      </c>
      <c r="D74" s="47">
        <v>4.4</v>
      </c>
      <c r="F74" s="34"/>
    </row>
    <row r="75" spans="1:4" ht="15">
      <c r="A75" s="6" t="s">
        <v>135</v>
      </c>
      <c r="B75" s="20"/>
      <c r="C75" s="71" t="s">
        <v>134</v>
      </c>
      <c r="D75" s="47">
        <f>D76</f>
        <v>296.8</v>
      </c>
    </row>
    <row r="76" spans="1:4" s="52" customFormat="1" ht="25.5" customHeight="1">
      <c r="A76" s="6"/>
      <c r="B76" s="6" t="s">
        <v>33</v>
      </c>
      <c r="C76" s="72" t="s">
        <v>74</v>
      </c>
      <c r="D76" s="47">
        <f>246.8+50</f>
        <v>296.8</v>
      </c>
    </row>
    <row r="77" spans="1:4" s="52" customFormat="1" ht="30" hidden="1">
      <c r="A77" s="101" t="s">
        <v>228</v>
      </c>
      <c r="B77" s="102"/>
      <c r="C77" s="103" t="s">
        <v>229</v>
      </c>
      <c r="D77" s="47">
        <f>D78</f>
        <v>0</v>
      </c>
    </row>
    <row r="78" spans="1:4" s="52" customFormat="1" ht="30" hidden="1">
      <c r="A78" s="28" t="s">
        <v>230</v>
      </c>
      <c r="B78" s="100"/>
      <c r="C78" s="95" t="s">
        <v>231</v>
      </c>
      <c r="D78" s="47">
        <f>D79</f>
        <v>0</v>
      </c>
    </row>
    <row r="79" spans="1:4" s="52" customFormat="1" ht="15" hidden="1">
      <c r="A79" s="28"/>
      <c r="B79" s="100" t="s">
        <v>33</v>
      </c>
      <c r="C79" s="104" t="s">
        <v>74</v>
      </c>
      <c r="D79" s="47"/>
    </row>
    <row r="80" spans="1:4" s="52" customFormat="1" ht="15">
      <c r="A80" s="6" t="s">
        <v>197</v>
      </c>
      <c r="B80" s="6"/>
      <c r="C80" s="72" t="s">
        <v>199</v>
      </c>
      <c r="D80" s="47">
        <f>D81</f>
        <v>3570.5000000000005</v>
      </c>
    </row>
    <row r="81" spans="1:4" ht="18.75" customHeight="1">
      <c r="A81" s="6" t="s">
        <v>198</v>
      </c>
      <c r="B81" s="6"/>
      <c r="C81" s="72" t="s">
        <v>200</v>
      </c>
      <c r="D81" s="47">
        <f>D82</f>
        <v>3570.5000000000005</v>
      </c>
    </row>
    <row r="82" spans="1:4" ht="15">
      <c r="A82" s="28" t="s">
        <v>201</v>
      </c>
      <c r="B82" s="28"/>
      <c r="C82" s="77" t="s">
        <v>202</v>
      </c>
      <c r="D82" s="47">
        <f>D83+D84+D85</f>
        <v>3570.5000000000005</v>
      </c>
    </row>
    <row r="83" spans="1:4" ht="45">
      <c r="A83" s="28"/>
      <c r="B83" s="28" t="s">
        <v>29</v>
      </c>
      <c r="C83" s="77" t="s">
        <v>73</v>
      </c>
      <c r="D83" s="47">
        <v>3040.8</v>
      </c>
    </row>
    <row r="84" spans="1:4" ht="15">
      <c r="A84" s="28"/>
      <c r="B84" s="28" t="s">
        <v>33</v>
      </c>
      <c r="C84" s="156" t="s">
        <v>74</v>
      </c>
      <c r="D84" s="47">
        <v>519.3</v>
      </c>
    </row>
    <row r="85" spans="1:4" ht="15">
      <c r="A85" s="28"/>
      <c r="B85" s="28" t="s">
        <v>34</v>
      </c>
      <c r="C85" s="157" t="s">
        <v>35</v>
      </c>
      <c r="D85" s="47">
        <v>10.4</v>
      </c>
    </row>
    <row r="86" spans="1:4" ht="28.5">
      <c r="A86" s="158" t="s">
        <v>133</v>
      </c>
      <c r="B86" s="159"/>
      <c r="C86" s="160" t="s">
        <v>132</v>
      </c>
      <c r="D86" s="85">
        <f>D87+D103</f>
        <v>2614.4</v>
      </c>
    </row>
    <row r="87" spans="1:4" ht="30">
      <c r="A87" s="28" t="s">
        <v>131</v>
      </c>
      <c r="B87" s="161"/>
      <c r="C87" s="71" t="s">
        <v>130</v>
      </c>
      <c r="D87" s="47">
        <f>D88+D100</f>
        <v>2564.4</v>
      </c>
    </row>
    <row r="88" spans="1:4" ht="30" customHeight="1">
      <c r="A88" s="28" t="s">
        <v>80</v>
      </c>
      <c r="B88" s="162"/>
      <c r="C88" s="163" t="s">
        <v>129</v>
      </c>
      <c r="D88" s="47">
        <f>D89+D91+D96+D98</f>
        <v>2564.4</v>
      </c>
    </row>
    <row r="89" spans="1:4" ht="45">
      <c r="A89" s="28" t="s">
        <v>128</v>
      </c>
      <c r="B89" s="164"/>
      <c r="C89" s="165" t="s">
        <v>127</v>
      </c>
      <c r="D89" s="47">
        <f>D90</f>
        <v>15.3</v>
      </c>
    </row>
    <row r="90" spans="1:4" ht="15">
      <c r="A90" s="28"/>
      <c r="B90" s="28" t="s">
        <v>33</v>
      </c>
      <c r="C90" s="77" t="s">
        <v>74</v>
      </c>
      <c r="D90" s="47">
        <v>15.3</v>
      </c>
    </row>
    <row r="91" spans="1:4" ht="13.5" customHeight="1">
      <c r="A91" s="28" t="s">
        <v>126</v>
      </c>
      <c r="B91" s="28"/>
      <c r="C91" s="77" t="s">
        <v>125</v>
      </c>
      <c r="D91" s="47">
        <f>D93+D94+D95+D92</f>
        <v>1610</v>
      </c>
    </row>
    <row r="92" spans="1:4" ht="45" hidden="1">
      <c r="A92" s="28"/>
      <c r="B92" s="28" t="s">
        <v>29</v>
      </c>
      <c r="C92" s="77" t="s">
        <v>73</v>
      </c>
      <c r="D92" s="47"/>
    </row>
    <row r="93" spans="1:4" ht="15">
      <c r="A93" s="28"/>
      <c r="B93" s="28" t="s">
        <v>33</v>
      </c>
      <c r="C93" s="77" t="s">
        <v>74</v>
      </c>
      <c r="D93" s="47">
        <v>151.7</v>
      </c>
    </row>
    <row r="94" spans="1:4" ht="15">
      <c r="A94" s="28"/>
      <c r="B94" s="28" t="s">
        <v>0</v>
      </c>
      <c r="C94" s="77" t="s">
        <v>30</v>
      </c>
      <c r="D94" s="47">
        <v>1413.8</v>
      </c>
    </row>
    <row r="95" spans="1:4" ht="17.25" customHeight="1">
      <c r="A95" s="28"/>
      <c r="B95" s="166">
        <v>800</v>
      </c>
      <c r="C95" s="167" t="s">
        <v>35</v>
      </c>
      <c r="D95" s="47">
        <v>44.5</v>
      </c>
    </row>
    <row r="96" spans="1:4" ht="30" hidden="1">
      <c r="A96" s="28" t="s">
        <v>124</v>
      </c>
      <c r="B96" s="28"/>
      <c r="C96" s="77" t="s">
        <v>123</v>
      </c>
      <c r="D96" s="47">
        <f>D97</f>
        <v>0</v>
      </c>
    </row>
    <row r="97" spans="1:4" ht="15" hidden="1">
      <c r="A97" s="28"/>
      <c r="B97" s="28" t="s">
        <v>33</v>
      </c>
      <c r="C97" s="77" t="s">
        <v>74</v>
      </c>
      <c r="D97" s="47">
        <v>0</v>
      </c>
    </row>
    <row r="98" spans="1:4" ht="17.25" customHeight="1">
      <c r="A98" s="28" t="s">
        <v>246</v>
      </c>
      <c r="B98" s="100"/>
      <c r="C98" s="95" t="s">
        <v>247</v>
      </c>
      <c r="D98" s="47">
        <f>D99</f>
        <v>939.1</v>
      </c>
    </row>
    <row r="99" spans="1:4" ht="19.5" customHeight="1">
      <c r="A99" s="28"/>
      <c r="B99" s="100" t="s">
        <v>33</v>
      </c>
      <c r="C99" s="95" t="s">
        <v>74</v>
      </c>
      <c r="D99" s="47">
        <v>939.1</v>
      </c>
    </row>
    <row r="100" spans="1:4" ht="60" hidden="1">
      <c r="A100" s="6" t="s">
        <v>122</v>
      </c>
      <c r="B100" s="20"/>
      <c r="C100" s="71" t="s">
        <v>121</v>
      </c>
      <c r="D100" s="47">
        <f>D101</f>
        <v>0</v>
      </c>
    </row>
    <row r="101" spans="1:4" ht="30" hidden="1">
      <c r="A101" s="6" t="s">
        <v>120</v>
      </c>
      <c r="B101" s="81"/>
      <c r="C101" s="63" t="s">
        <v>119</v>
      </c>
      <c r="D101" s="47">
        <f>D102</f>
        <v>0</v>
      </c>
    </row>
    <row r="102" spans="1:4" ht="30" hidden="1">
      <c r="A102" s="6"/>
      <c r="B102" s="17" t="s">
        <v>37</v>
      </c>
      <c r="C102" s="16" t="s">
        <v>38</v>
      </c>
      <c r="D102" s="47"/>
    </row>
    <row r="103" spans="1:4" ht="32.25" customHeight="1">
      <c r="A103" s="6" t="s">
        <v>118</v>
      </c>
      <c r="B103" s="20"/>
      <c r="C103" s="69" t="s">
        <v>117</v>
      </c>
      <c r="D103" s="47">
        <f>D104</f>
        <v>50</v>
      </c>
    </row>
    <row r="104" spans="1:4" ht="30">
      <c r="A104" s="6" t="s">
        <v>116</v>
      </c>
      <c r="B104" s="20"/>
      <c r="C104" s="69" t="s">
        <v>115</v>
      </c>
      <c r="D104" s="47">
        <f>D105</f>
        <v>50</v>
      </c>
    </row>
    <row r="105" spans="1:4" ht="30">
      <c r="A105" s="28" t="s">
        <v>209</v>
      </c>
      <c r="B105" s="81"/>
      <c r="C105" s="63" t="s">
        <v>114</v>
      </c>
      <c r="D105" s="47">
        <f>D106</f>
        <v>50</v>
      </c>
    </row>
    <row r="106" spans="1:4" ht="15">
      <c r="A106" s="26"/>
      <c r="B106" s="6" t="s">
        <v>33</v>
      </c>
      <c r="C106" s="70" t="s">
        <v>74</v>
      </c>
      <c r="D106" s="47">
        <v>50</v>
      </c>
    </row>
    <row r="107" spans="1:4" ht="33" customHeight="1">
      <c r="A107" s="218" t="s">
        <v>232</v>
      </c>
      <c r="B107" s="14"/>
      <c r="C107" s="217" t="s">
        <v>233</v>
      </c>
      <c r="D107" s="85">
        <f>D108</f>
        <v>1134.7</v>
      </c>
    </row>
    <row r="108" spans="1:4" ht="15">
      <c r="A108" s="50" t="s">
        <v>234</v>
      </c>
      <c r="B108" s="14"/>
      <c r="C108" s="49" t="s">
        <v>261</v>
      </c>
      <c r="D108" s="47">
        <f>D109+D112+D117</f>
        <v>1134.7</v>
      </c>
    </row>
    <row r="109" spans="1:4" ht="15">
      <c r="A109" s="50" t="s">
        <v>262</v>
      </c>
      <c r="B109" s="14"/>
      <c r="C109" s="49" t="s">
        <v>266</v>
      </c>
      <c r="D109" s="47">
        <f>D110</f>
        <v>234.9</v>
      </c>
    </row>
    <row r="110" spans="1:4" ht="30">
      <c r="A110" s="50" t="s">
        <v>260</v>
      </c>
      <c r="B110" s="14"/>
      <c r="C110" s="49" t="s">
        <v>263</v>
      </c>
      <c r="D110" s="47">
        <f>D111</f>
        <v>234.9</v>
      </c>
    </row>
    <row r="111" spans="1:4" ht="15">
      <c r="A111" s="50"/>
      <c r="B111" s="14" t="s">
        <v>33</v>
      </c>
      <c r="C111" s="49" t="s">
        <v>74</v>
      </c>
      <c r="D111" s="47">
        <v>234.9</v>
      </c>
    </row>
    <row r="112" spans="1:4" s="105" customFormat="1" ht="19.5" customHeight="1">
      <c r="A112" s="141" t="s">
        <v>248</v>
      </c>
      <c r="B112" s="140"/>
      <c r="C112" s="184" t="s">
        <v>249</v>
      </c>
      <c r="D112" s="47">
        <f>D113</f>
        <v>876.2</v>
      </c>
    </row>
    <row r="113" spans="1:4" ht="15">
      <c r="A113" s="50" t="s">
        <v>250</v>
      </c>
      <c r="B113" s="14"/>
      <c r="C113" s="49" t="s">
        <v>251</v>
      </c>
      <c r="D113" s="47">
        <f>D114</f>
        <v>876.2</v>
      </c>
    </row>
    <row r="114" spans="1:4" ht="15">
      <c r="A114" s="50"/>
      <c r="B114" s="14" t="s">
        <v>33</v>
      </c>
      <c r="C114" s="49" t="s">
        <v>74</v>
      </c>
      <c r="D114" s="47">
        <v>876.2</v>
      </c>
    </row>
    <row r="115" spans="1:4" ht="15">
      <c r="A115" s="50" t="s">
        <v>280</v>
      </c>
      <c r="B115" s="14"/>
      <c r="C115" s="49" t="s">
        <v>279</v>
      </c>
      <c r="D115" s="47">
        <f>D117</f>
        <v>23.6</v>
      </c>
    </row>
    <row r="116" spans="1:4" ht="15">
      <c r="A116" s="50" t="s">
        <v>278</v>
      </c>
      <c r="B116" s="14"/>
      <c r="C116" s="49" t="s">
        <v>282</v>
      </c>
      <c r="D116" s="47">
        <f>D117</f>
        <v>23.6</v>
      </c>
    </row>
    <row r="117" spans="1:4" ht="15">
      <c r="A117" s="50"/>
      <c r="B117" s="14" t="s">
        <v>33</v>
      </c>
      <c r="C117" s="49" t="s">
        <v>74</v>
      </c>
      <c r="D117" s="47">
        <v>23.6</v>
      </c>
    </row>
    <row r="118" spans="1:4" ht="17.25" customHeight="1">
      <c r="A118" s="25" t="s">
        <v>113</v>
      </c>
      <c r="B118" s="31"/>
      <c r="C118" s="73" t="s">
        <v>112</v>
      </c>
      <c r="D118" s="85">
        <f>D119+D146</f>
        <v>7586.5</v>
      </c>
    </row>
    <row r="119" spans="1:4" ht="15.75" customHeight="1">
      <c r="A119" s="6" t="s">
        <v>111</v>
      </c>
      <c r="B119" s="84"/>
      <c r="C119" s="69" t="s">
        <v>110</v>
      </c>
      <c r="D119" s="47">
        <f>D120+D122+D125+D129+D131+D142+D144+D133+D135+D139+D137</f>
        <v>5153.9</v>
      </c>
    </row>
    <row r="120" spans="1:4" ht="15.75" customHeight="1">
      <c r="A120" s="6" t="s">
        <v>109</v>
      </c>
      <c r="B120" s="20"/>
      <c r="C120" s="69" t="s">
        <v>275</v>
      </c>
      <c r="D120" s="51">
        <f>D121</f>
        <v>1083</v>
      </c>
    </row>
    <row r="121" spans="1:4" ht="48" customHeight="1">
      <c r="A121" s="6"/>
      <c r="B121" s="6" t="s">
        <v>29</v>
      </c>
      <c r="C121" s="70" t="s">
        <v>73</v>
      </c>
      <c r="D121" s="51">
        <v>1083</v>
      </c>
    </row>
    <row r="122" spans="1:4" ht="15" customHeight="1">
      <c r="A122" s="6" t="s">
        <v>108</v>
      </c>
      <c r="B122" s="20"/>
      <c r="C122" s="71" t="s">
        <v>1</v>
      </c>
      <c r="D122" s="51">
        <f>D123+D124</f>
        <v>130.8</v>
      </c>
    </row>
    <row r="123" spans="1:4" ht="44.25" customHeight="1">
      <c r="A123" s="6"/>
      <c r="B123" s="6" t="s">
        <v>29</v>
      </c>
      <c r="C123" s="70" t="s">
        <v>73</v>
      </c>
      <c r="D123" s="47">
        <v>125.5</v>
      </c>
    </row>
    <row r="124" spans="1:4" ht="15">
      <c r="A124" s="6"/>
      <c r="B124" s="6" t="s">
        <v>33</v>
      </c>
      <c r="C124" s="70" t="s">
        <v>74</v>
      </c>
      <c r="D124" s="47">
        <v>5.3</v>
      </c>
    </row>
    <row r="125" spans="1:4" ht="15.75">
      <c r="A125" s="6" t="s">
        <v>107</v>
      </c>
      <c r="B125" s="84"/>
      <c r="C125" s="69" t="s">
        <v>106</v>
      </c>
      <c r="D125" s="47">
        <f>D126+D127+D128</f>
        <v>1705.7</v>
      </c>
    </row>
    <row r="126" spans="1:4" ht="45">
      <c r="A126" s="6"/>
      <c r="B126" s="6" t="s">
        <v>29</v>
      </c>
      <c r="C126" s="70" t="s">
        <v>73</v>
      </c>
      <c r="D126" s="47">
        <v>1208.9</v>
      </c>
    </row>
    <row r="127" spans="1:4" ht="15">
      <c r="A127" s="12"/>
      <c r="B127" s="6" t="s">
        <v>33</v>
      </c>
      <c r="C127" s="70" t="s">
        <v>74</v>
      </c>
      <c r="D127" s="51">
        <v>457.3</v>
      </c>
    </row>
    <row r="128" spans="1:4" ht="17.25" customHeight="1">
      <c r="A128" s="12"/>
      <c r="B128" s="19">
        <v>800</v>
      </c>
      <c r="C128" s="62" t="s">
        <v>35</v>
      </c>
      <c r="D128" s="51">
        <v>39.5</v>
      </c>
    </row>
    <row r="129" spans="1:5" ht="15.75">
      <c r="A129" s="6" t="s">
        <v>105</v>
      </c>
      <c r="B129" s="84"/>
      <c r="C129" s="62" t="s">
        <v>70</v>
      </c>
      <c r="D129" s="47">
        <f>D130</f>
        <v>25</v>
      </c>
      <c r="E129" s="22"/>
    </row>
    <row r="130" spans="1:4" ht="15">
      <c r="A130" s="14"/>
      <c r="B130" s="19">
        <v>800</v>
      </c>
      <c r="C130" s="62" t="s">
        <v>35</v>
      </c>
      <c r="D130" s="47">
        <v>25</v>
      </c>
    </row>
    <row r="131" spans="1:4" ht="33" customHeight="1">
      <c r="A131" s="14" t="s">
        <v>276</v>
      </c>
      <c r="B131" s="19"/>
      <c r="C131" s="62" t="s">
        <v>277</v>
      </c>
      <c r="D131" s="47">
        <f>D132</f>
        <v>1677.4</v>
      </c>
    </row>
    <row r="132" spans="1:4" ht="15">
      <c r="A132" s="14"/>
      <c r="B132" s="19">
        <v>500</v>
      </c>
      <c r="C132" s="62" t="s">
        <v>30</v>
      </c>
      <c r="D132" s="47">
        <v>1677.4</v>
      </c>
    </row>
    <row r="133" spans="1:4" ht="15">
      <c r="A133" s="6" t="s">
        <v>104</v>
      </c>
      <c r="B133" s="6"/>
      <c r="C133" s="70" t="s">
        <v>36</v>
      </c>
      <c r="D133" s="47">
        <f>D134</f>
        <v>100.4</v>
      </c>
    </row>
    <row r="134" spans="1:4" ht="15">
      <c r="A134" s="14"/>
      <c r="B134" s="6" t="s">
        <v>0</v>
      </c>
      <c r="C134" s="70" t="s">
        <v>30</v>
      </c>
      <c r="D134" s="47">
        <v>100.4</v>
      </c>
    </row>
    <row r="135" spans="1:4" ht="15">
      <c r="A135" s="6" t="s">
        <v>103</v>
      </c>
      <c r="B135" s="6"/>
      <c r="C135" s="70" t="s">
        <v>71</v>
      </c>
      <c r="D135" s="47">
        <f>D136</f>
        <v>53.1</v>
      </c>
    </row>
    <row r="136" spans="1:4" ht="15">
      <c r="A136" s="14"/>
      <c r="B136" s="6" t="s">
        <v>0</v>
      </c>
      <c r="C136" s="70" t="s">
        <v>30</v>
      </c>
      <c r="D136" s="47">
        <v>53.1</v>
      </c>
    </row>
    <row r="137" spans="1:4" ht="15">
      <c r="A137" s="6" t="s">
        <v>252</v>
      </c>
      <c r="B137" s="6"/>
      <c r="C137" s="70" t="s">
        <v>253</v>
      </c>
      <c r="D137" s="47">
        <f>D138</f>
        <v>149.4</v>
      </c>
    </row>
    <row r="138" spans="1:4" ht="15">
      <c r="A138" s="14"/>
      <c r="B138" s="6" t="s">
        <v>0</v>
      </c>
      <c r="C138" s="70" t="s">
        <v>30</v>
      </c>
      <c r="D138" s="47">
        <v>149.4</v>
      </c>
    </row>
    <row r="139" spans="1:4" ht="30">
      <c r="A139" s="14" t="s">
        <v>102</v>
      </c>
      <c r="B139" s="6"/>
      <c r="C139" s="70" t="s">
        <v>101</v>
      </c>
      <c r="D139" s="47">
        <f>D140+D141</f>
        <v>220.8</v>
      </c>
    </row>
    <row r="140" spans="1:4" ht="44.25" customHeight="1">
      <c r="A140" s="14"/>
      <c r="B140" s="6" t="s">
        <v>29</v>
      </c>
      <c r="C140" s="70" t="s">
        <v>73</v>
      </c>
      <c r="D140" s="47">
        <v>220.8</v>
      </c>
    </row>
    <row r="141" spans="1:4" ht="0.75" customHeight="1" hidden="1">
      <c r="A141" s="12"/>
      <c r="B141" s="6" t="s">
        <v>33</v>
      </c>
      <c r="C141" s="70" t="s">
        <v>74</v>
      </c>
      <c r="D141" s="47"/>
    </row>
    <row r="142" spans="1:4" ht="15">
      <c r="A142" s="6" t="s">
        <v>235</v>
      </c>
      <c r="B142" s="6"/>
      <c r="C142" s="74" t="s">
        <v>63</v>
      </c>
      <c r="D142" s="51">
        <f>D143</f>
        <v>2.3</v>
      </c>
    </row>
    <row r="143" spans="1:4" ht="15">
      <c r="A143" s="12"/>
      <c r="B143" s="6" t="s">
        <v>33</v>
      </c>
      <c r="C143" s="70" t="s">
        <v>74</v>
      </c>
      <c r="D143" s="51">
        <v>2.3</v>
      </c>
    </row>
    <row r="144" spans="1:4" ht="45">
      <c r="A144" s="4" t="s">
        <v>236</v>
      </c>
      <c r="B144" s="4"/>
      <c r="C144" s="75" t="s">
        <v>85</v>
      </c>
      <c r="D144" s="51">
        <f>D145</f>
        <v>6</v>
      </c>
    </row>
    <row r="145" spans="1:4" ht="15">
      <c r="A145" s="12"/>
      <c r="B145" s="6" t="s">
        <v>33</v>
      </c>
      <c r="C145" s="70" t="s">
        <v>74</v>
      </c>
      <c r="D145" s="51">
        <v>6</v>
      </c>
    </row>
    <row r="146" spans="1:4" ht="30">
      <c r="A146" s="6" t="s">
        <v>100</v>
      </c>
      <c r="B146" s="20"/>
      <c r="C146" s="69" t="s">
        <v>99</v>
      </c>
      <c r="D146" s="47">
        <f>D149+D169+D147+D151+D156+D159+D161+D163+D165+D154+D167</f>
        <v>2432.6000000000004</v>
      </c>
    </row>
    <row r="147" spans="1:4" ht="30">
      <c r="A147" s="1" t="s">
        <v>237</v>
      </c>
      <c r="B147" s="1"/>
      <c r="C147" s="99" t="s">
        <v>84</v>
      </c>
      <c r="D147" s="47">
        <f>D148</f>
        <v>96.8</v>
      </c>
    </row>
    <row r="148" spans="1:4" ht="15">
      <c r="A148" s="12"/>
      <c r="B148" s="6" t="s">
        <v>33</v>
      </c>
      <c r="C148" s="70" t="s">
        <v>74</v>
      </c>
      <c r="D148" s="47">
        <v>96.8</v>
      </c>
    </row>
    <row r="149" spans="1:4" ht="15">
      <c r="A149" s="6" t="s">
        <v>98</v>
      </c>
      <c r="B149" s="56"/>
      <c r="C149" s="69" t="s">
        <v>48</v>
      </c>
      <c r="D149" s="47">
        <f>D150</f>
        <v>9.7</v>
      </c>
    </row>
    <row r="150" spans="1:4" ht="15">
      <c r="A150" s="19"/>
      <c r="B150" s="6" t="s">
        <v>33</v>
      </c>
      <c r="C150" s="70" t="s">
        <v>74</v>
      </c>
      <c r="D150" s="47">
        <v>9.7</v>
      </c>
    </row>
    <row r="151" spans="1:4" ht="15">
      <c r="A151" s="12" t="s">
        <v>95</v>
      </c>
      <c r="B151" s="6"/>
      <c r="C151" s="76" t="s">
        <v>77</v>
      </c>
      <c r="D151" s="47">
        <f>D153+D152</f>
        <v>51.5</v>
      </c>
    </row>
    <row r="152" spans="1:4" ht="1.5" customHeight="1" hidden="1">
      <c r="A152" s="12"/>
      <c r="B152" s="17" t="s">
        <v>37</v>
      </c>
      <c r="C152" s="16" t="s">
        <v>38</v>
      </c>
      <c r="D152" s="51"/>
    </row>
    <row r="153" spans="1:4" ht="15">
      <c r="A153" s="12"/>
      <c r="B153" s="28" t="s">
        <v>34</v>
      </c>
      <c r="C153" s="77" t="s">
        <v>35</v>
      </c>
      <c r="D153" s="47">
        <v>51.5</v>
      </c>
    </row>
    <row r="154" spans="1:4" ht="15">
      <c r="A154" s="1" t="s">
        <v>94</v>
      </c>
      <c r="B154" s="1"/>
      <c r="C154" s="15" t="s">
        <v>254</v>
      </c>
      <c r="D154" s="210">
        <f>D155</f>
        <v>99</v>
      </c>
    </row>
    <row r="155" spans="1:4" ht="15">
      <c r="A155" s="1"/>
      <c r="B155" s="1" t="s">
        <v>33</v>
      </c>
      <c r="C155" s="15" t="s">
        <v>74</v>
      </c>
      <c r="D155" s="210">
        <v>99</v>
      </c>
    </row>
    <row r="156" spans="1:4" ht="30">
      <c r="A156" s="12" t="s">
        <v>93</v>
      </c>
      <c r="B156" s="6"/>
      <c r="C156" s="97" t="s">
        <v>68</v>
      </c>
      <c r="D156" s="47">
        <f>D157+D158</f>
        <v>1619.4</v>
      </c>
    </row>
    <row r="157" spans="1:6" ht="15">
      <c r="A157" s="12"/>
      <c r="B157" s="6" t="s">
        <v>33</v>
      </c>
      <c r="C157" s="70" t="s">
        <v>74</v>
      </c>
      <c r="D157" s="47">
        <v>1469.5</v>
      </c>
      <c r="F157" s="200"/>
    </row>
    <row r="158" spans="1:4" ht="15">
      <c r="A158" s="12"/>
      <c r="B158" s="28" t="s">
        <v>34</v>
      </c>
      <c r="C158" s="77" t="s">
        <v>35</v>
      </c>
      <c r="D158" s="47">
        <v>149.9</v>
      </c>
    </row>
    <row r="159" spans="1:4" ht="30">
      <c r="A159" s="12" t="s">
        <v>92</v>
      </c>
      <c r="B159" s="6"/>
      <c r="C159" s="96" t="s">
        <v>83</v>
      </c>
      <c r="D159" s="47">
        <f>D160</f>
        <v>16</v>
      </c>
    </row>
    <row r="160" spans="1:4" ht="19.5" customHeight="1">
      <c r="A160" s="12"/>
      <c r="B160" s="6" t="s">
        <v>33</v>
      </c>
      <c r="C160" s="70" t="s">
        <v>74</v>
      </c>
      <c r="D160" s="47">
        <v>16</v>
      </c>
    </row>
    <row r="161" spans="1:4" ht="13.5" customHeight="1" hidden="1">
      <c r="A161" s="12" t="s">
        <v>91</v>
      </c>
      <c r="B161" s="6"/>
      <c r="C161" s="97" t="s">
        <v>67</v>
      </c>
      <c r="D161" s="47">
        <f>D162</f>
        <v>0</v>
      </c>
    </row>
    <row r="162" spans="1:4" ht="14.25" customHeight="1" hidden="1">
      <c r="A162" s="12"/>
      <c r="B162" s="6" t="s">
        <v>33</v>
      </c>
      <c r="C162" s="70" t="s">
        <v>74</v>
      </c>
      <c r="D162" s="47">
        <v>0</v>
      </c>
    </row>
    <row r="163" spans="1:4" ht="15" hidden="1">
      <c r="A163" s="12" t="s">
        <v>90</v>
      </c>
      <c r="B163" s="6"/>
      <c r="C163" s="64" t="s">
        <v>82</v>
      </c>
      <c r="D163" s="47">
        <f>D164</f>
        <v>0</v>
      </c>
    </row>
    <row r="164" spans="1:4" ht="13.5" customHeight="1" hidden="1">
      <c r="A164" s="12"/>
      <c r="B164" s="5" t="s">
        <v>0</v>
      </c>
      <c r="C164" s="98" t="s">
        <v>30</v>
      </c>
      <c r="D164" s="47">
        <v>0</v>
      </c>
    </row>
    <row r="165" spans="1:4" ht="15" hidden="1">
      <c r="A165" s="1" t="s">
        <v>214</v>
      </c>
      <c r="B165" s="1"/>
      <c r="C165" s="106" t="s">
        <v>238</v>
      </c>
      <c r="D165" s="202">
        <f>D166</f>
        <v>0</v>
      </c>
    </row>
    <row r="166" spans="1:4" ht="15" hidden="1">
      <c r="A166" s="1"/>
      <c r="B166" s="28" t="s">
        <v>34</v>
      </c>
      <c r="C166" s="77" t="s">
        <v>35</v>
      </c>
      <c r="D166" s="202">
        <v>0</v>
      </c>
    </row>
    <row r="167" spans="1:4" ht="30">
      <c r="A167" s="1" t="s">
        <v>272</v>
      </c>
      <c r="B167" s="1"/>
      <c r="C167" s="15" t="s">
        <v>239</v>
      </c>
      <c r="D167" s="202">
        <f>D168</f>
        <v>15</v>
      </c>
    </row>
    <row r="168" spans="1:4" ht="15">
      <c r="A168" s="1"/>
      <c r="B168" s="1" t="s">
        <v>33</v>
      </c>
      <c r="C168" s="70" t="s">
        <v>74</v>
      </c>
      <c r="D168" s="202">
        <v>15</v>
      </c>
    </row>
    <row r="169" spans="1:4" ht="30">
      <c r="A169" s="6" t="s">
        <v>97</v>
      </c>
      <c r="B169" s="20"/>
      <c r="C169" s="69" t="s">
        <v>96</v>
      </c>
      <c r="D169" s="47">
        <f>D170</f>
        <v>525.2</v>
      </c>
    </row>
    <row r="170" spans="1:4" ht="18" customHeight="1">
      <c r="A170" s="12"/>
      <c r="B170" s="17" t="s">
        <v>39</v>
      </c>
      <c r="C170" s="16" t="s">
        <v>40</v>
      </c>
      <c r="D170" s="47">
        <v>525.2</v>
      </c>
    </row>
    <row r="171" spans="1:6" ht="18" customHeight="1">
      <c r="A171" s="11"/>
      <c r="B171" s="54"/>
      <c r="C171" s="78" t="s">
        <v>54</v>
      </c>
      <c r="D171" s="86">
        <f>D14+D44+D118+D86+D107</f>
        <v>28361.7</v>
      </c>
      <c r="E171" s="220" t="s">
        <v>285</v>
      </c>
      <c r="F171" s="10"/>
    </row>
  </sheetData>
  <sheetProtection/>
  <mergeCells count="10">
    <mergeCell ref="A10:D10"/>
    <mergeCell ref="C1:D1"/>
    <mergeCell ref="C2:D2"/>
    <mergeCell ref="C3:D3"/>
    <mergeCell ref="C5:D5"/>
    <mergeCell ref="C4:D4"/>
    <mergeCell ref="C6:D6"/>
    <mergeCell ref="C7:D7"/>
    <mergeCell ref="C8:D8"/>
    <mergeCell ref="C9:D9"/>
  </mergeCells>
  <printOptions/>
  <pageMargins left="0.27" right="0.35433070866141736" top="0.19" bottom="0.17" header="0.15748031496062992" footer="0.196850393700787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2"/>
  <sheetViews>
    <sheetView tabSelected="1" zoomScalePageLayoutView="0" workbookViewId="0" topLeftCell="A1">
      <selection activeCell="E4" sqref="E4:F4"/>
    </sheetView>
  </sheetViews>
  <sheetFormatPr defaultColWidth="9.140625" defaultRowHeight="12.75" outlineLevelRow="4"/>
  <cols>
    <col min="1" max="1" width="6.57421875" style="107" customWidth="1"/>
    <col min="2" max="2" width="7.140625" style="107" customWidth="1"/>
    <col min="3" max="3" width="13.57421875" style="110" customWidth="1"/>
    <col min="4" max="4" width="6.8515625" style="107" customWidth="1"/>
    <col min="5" max="5" width="79.28125" style="107" customWidth="1"/>
    <col min="6" max="6" width="10.28125" style="216" customWidth="1"/>
    <col min="7" max="7" width="3.28125" style="189" hidden="1" customWidth="1"/>
    <col min="8" max="8" width="0.13671875" style="189" hidden="1" customWidth="1"/>
    <col min="9" max="9" width="9.140625" style="189" hidden="1" customWidth="1"/>
    <col min="10" max="16384" width="9.140625" style="107" customWidth="1"/>
  </cols>
  <sheetData>
    <row r="1" spans="5:6" ht="15">
      <c r="E1" s="332" t="s">
        <v>468</v>
      </c>
      <c r="F1" s="333"/>
    </row>
    <row r="2" spans="5:6" ht="15">
      <c r="E2" s="332" t="s">
        <v>283</v>
      </c>
      <c r="F2" s="332"/>
    </row>
    <row r="3" spans="5:6" ht="15">
      <c r="E3" s="332" t="s">
        <v>284</v>
      </c>
      <c r="F3" s="333"/>
    </row>
    <row r="4" spans="5:6" ht="15">
      <c r="E4" s="342" t="s">
        <v>470</v>
      </c>
      <c r="F4" s="342"/>
    </row>
    <row r="5" spans="5:6" ht="15">
      <c r="E5" s="328"/>
      <c r="F5" s="328"/>
    </row>
    <row r="6" spans="2:6" ht="14.25" customHeight="1">
      <c r="B6" s="108"/>
      <c r="C6" s="109"/>
      <c r="E6" s="343" t="s">
        <v>287</v>
      </c>
      <c r="F6" s="343"/>
    </row>
    <row r="7" spans="5:8" ht="27.75" customHeight="1">
      <c r="E7" s="344" t="s">
        <v>65</v>
      </c>
      <c r="F7" s="345"/>
      <c r="G7" s="324"/>
      <c r="H7" s="324"/>
    </row>
    <row r="8" spans="2:8" ht="15.75" customHeight="1">
      <c r="B8" s="111"/>
      <c r="D8" s="112"/>
      <c r="E8" s="342" t="s">
        <v>274</v>
      </c>
      <c r="F8" s="342"/>
      <c r="G8" s="325"/>
      <c r="H8" s="321"/>
    </row>
    <row r="9" spans="2:7" ht="15.75" customHeight="1">
      <c r="B9" s="111"/>
      <c r="D9" s="112"/>
      <c r="E9" s="113"/>
      <c r="F9" s="322"/>
      <c r="G9" s="325"/>
    </row>
    <row r="10" spans="1:6" ht="15" customHeight="1">
      <c r="A10" s="346" t="s">
        <v>255</v>
      </c>
      <c r="B10" s="346"/>
      <c r="C10" s="346"/>
      <c r="D10" s="346"/>
      <c r="E10" s="346"/>
      <c r="F10" s="346"/>
    </row>
    <row r="11" ht="15">
      <c r="B11" s="114"/>
    </row>
    <row r="12" spans="1:6" ht="15">
      <c r="A12" s="221" t="s">
        <v>288</v>
      </c>
      <c r="B12" s="115" t="s">
        <v>6</v>
      </c>
      <c r="C12" s="115" t="s">
        <v>7</v>
      </c>
      <c r="D12" s="115" t="s">
        <v>8</v>
      </c>
      <c r="E12" s="116" t="s">
        <v>5</v>
      </c>
      <c r="F12" s="180" t="s">
        <v>69</v>
      </c>
    </row>
    <row r="13" spans="1:9" s="120" customFormat="1" ht="15" customHeight="1">
      <c r="A13" s="117">
        <v>1</v>
      </c>
      <c r="B13" s="118" t="s">
        <v>22</v>
      </c>
      <c r="C13" s="119" t="s">
        <v>23</v>
      </c>
      <c r="D13" s="118" t="s">
        <v>24</v>
      </c>
      <c r="E13" s="119" t="s">
        <v>25</v>
      </c>
      <c r="F13" s="323">
        <v>6</v>
      </c>
      <c r="G13" s="326"/>
      <c r="H13" s="326"/>
      <c r="I13" s="326"/>
    </row>
    <row r="14" spans="1:9" s="112" customFormat="1" ht="18" customHeight="1">
      <c r="A14" s="121">
        <v>495</v>
      </c>
      <c r="B14" s="115"/>
      <c r="C14" s="122"/>
      <c r="D14" s="115"/>
      <c r="E14" s="123" t="s">
        <v>49</v>
      </c>
      <c r="F14" s="197">
        <f>F15+F66+F73+F95+F124+F174+F203+F209+F226</f>
        <v>7515.400000000001</v>
      </c>
      <c r="G14" s="325"/>
      <c r="H14" s="325"/>
      <c r="I14" s="325"/>
    </row>
    <row r="15" spans="1:9" s="125" customFormat="1" ht="17.25" customHeight="1">
      <c r="A15" s="121"/>
      <c r="B15" s="115" t="s">
        <v>10</v>
      </c>
      <c r="C15" s="122" t="s">
        <v>9</v>
      </c>
      <c r="D15" s="115" t="s">
        <v>9</v>
      </c>
      <c r="E15" s="124" t="s">
        <v>53</v>
      </c>
      <c r="F15" s="180">
        <f>F21+F56+F51+F46+F16</f>
        <v>2540.5</v>
      </c>
      <c r="G15" s="219"/>
      <c r="H15" s="190"/>
      <c r="I15" s="190"/>
    </row>
    <row r="16" spans="1:9" s="125" customFormat="1" ht="30.75" customHeight="1">
      <c r="A16" s="121"/>
      <c r="B16" s="115" t="s">
        <v>269</v>
      </c>
      <c r="C16" s="122"/>
      <c r="D16" s="115"/>
      <c r="E16" s="124" t="s">
        <v>270</v>
      </c>
      <c r="F16" s="180">
        <f>F17</f>
        <v>817.4</v>
      </c>
      <c r="G16" s="219"/>
      <c r="H16" s="190"/>
      <c r="I16" s="190"/>
    </row>
    <row r="17" spans="1:9" s="125" customFormat="1" ht="17.25" customHeight="1">
      <c r="A17" s="121"/>
      <c r="B17" s="115"/>
      <c r="C17" s="44" t="s">
        <v>113</v>
      </c>
      <c r="D17" s="115" t="s">
        <v>9</v>
      </c>
      <c r="E17" s="222" t="s">
        <v>112</v>
      </c>
      <c r="F17" s="180">
        <f>F18</f>
        <v>817.4</v>
      </c>
      <c r="G17" s="219"/>
      <c r="H17" s="190"/>
      <c r="I17" s="190"/>
    </row>
    <row r="18" spans="1:9" s="125" customFormat="1" ht="17.25" customHeight="1">
      <c r="A18" s="121"/>
      <c r="B18" s="115"/>
      <c r="C18" s="44" t="s">
        <v>111</v>
      </c>
      <c r="D18" s="115" t="s">
        <v>9</v>
      </c>
      <c r="E18" s="45" t="s">
        <v>110</v>
      </c>
      <c r="F18" s="180">
        <f>F19</f>
        <v>817.4</v>
      </c>
      <c r="G18" s="219"/>
      <c r="H18" s="190"/>
      <c r="I18" s="190"/>
    </row>
    <row r="19" spans="1:11" s="125" customFormat="1" ht="17.25" customHeight="1">
      <c r="A19" s="121"/>
      <c r="B19" s="115"/>
      <c r="C19" s="44" t="s">
        <v>109</v>
      </c>
      <c r="D19" s="115"/>
      <c r="E19" s="45" t="s">
        <v>271</v>
      </c>
      <c r="F19" s="180">
        <f>F20</f>
        <v>817.4</v>
      </c>
      <c r="G19" s="219"/>
      <c r="H19" s="190"/>
      <c r="I19" s="190"/>
      <c r="J19" s="190"/>
      <c r="K19" s="190"/>
    </row>
    <row r="20" spans="1:11" s="125" customFormat="1" ht="47.25" customHeight="1">
      <c r="A20" s="121"/>
      <c r="B20" s="115"/>
      <c r="C20" s="198"/>
      <c r="D20" s="115" t="s">
        <v>29</v>
      </c>
      <c r="E20" s="124" t="s">
        <v>73</v>
      </c>
      <c r="F20" s="180">
        <v>817.4</v>
      </c>
      <c r="G20" s="214"/>
      <c r="H20" s="190"/>
      <c r="I20" s="190">
        <v>-8.6</v>
      </c>
      <c r="J20" s="190"/>
      <c r="K20" s="190"/>
    </row>
    <row r="21" spans="1:11" ht="45" customHeight="1" outlineLevel="1">
      <c r="A21" s="126"/>
      <c r="B21" s="115" t="s">
        <v>13</v>
      </c>
      <c r="C21" s="122"/>
      <c r="D21" s="115" t="s">
        <v>9</v>
      </c>
      <c r="E21" s="124" t="s">
        <v>14</v>
      </c>
      <c r="F21" s="180">
        <f>F22+F40</f>
        <v>1703.8999999999999</v>
      </c>
      <c r="J21" s="189"/>
      <c r="K21" s="189"/>
    </row>
    <row r="22" spans="1:11" ht="15" outlineLevel="2">
      <c r="A22" s="127"/>
      <c r="B22" s="115"/>
      <c r="C22" s="44" t="s">
        <v>113</v>
      </c>
      <c r="D22" s="115" t="s">
        <v>9</v>
      </c>
      <c r="E22" s="222" t="s">
        <v>112</v>
      </c>
      <c r="F22" s="180">
        <f>F23</f>
        <v>1703.8999999999999</v>
      </c>
      <c r="J22" s="189"/>
      <c r="K22" s="189"/>
    </row>
    <row r="23" spans="1:11" ht="15" outlineLevel="2">
      <c r="A23" s="126"/>
      <c r="B23" s="115"/>
      <c r="C23" s="44" t="s">
        <v>111</v>
      </c>
      <c r="D23" s="115" t="s">
        <v>9</v>
      </c>
      <c r="E23" s="45" t="s">
        <v>110</v>
      </c>
      <c r="F23" s="180">
        <f>F24+F26+F36+F38+F30+F32+F34</f>
        <v>1703.8999999999999</v>
      </c>
      <c r="J23" s="189"/>
      <c r="K23" s="189"/>
    </row>
    <row r="24" spans="1:11" ht="15" outlineLevel="2">
      <c r="A24" s="126"/>
      <c r="B24" s="115"/>
      <c r="C24" s="44" t="s">
        <v>109</v>
      </c>
      <c r="D24" s="115"/>
      <c r="E24" s="45" t="s">
        <v>191</v>
      </c>
      <c r="F24" s="180">
        <f>F25</f>
        <v>122</v>
      </c>
      <c r="J24" s="189"/>
      <c r="K24" s="189"/>
    </row>
    <row r="25" spans="1:11" ht="45" outlineLevel="2">
      <c r="A25" s="126"/>
      <c r="B25" s="115"/>
      <c r="C25" s="122"/>
      <c r="D25" s="115" t="s">
        <v>29</v>
      </c>
      <c r="E25" s="124" t="s">
        <v>73</v>
      </c>
      <c r="F25" s="180">
        <v>122</v>
      </c>
      <c r="J25" s="189"/>
      <c r="K25" s="189"/>
    </row>
    <row r="26" spans="1:11" ht="15" outlineLevel="3">
      <c r="A26" s="126"/>
      <c r="B26" s="115"/>
      <c r="C26" s="6" t="s">
        <v>107</v>
      </c>
      <c r="D26" s="115"/>
      <c r="E26" s="18" t="s">
        <v>106</v>
      </c>
      <c r="F26" s="180">
        <f>F27+F28+F29</f>
        <v>1556.8</v>
      </c>
      <c r="J26" s="189"/>
      <c r="K26" s="189"/>
    </row>
    <row r="27" spans="1:11" ht="45" outlineLevel="3">
      <c r="A27" s="126"/>
      <c r="B27" s="115"/>
      <c r="C27" s="122"/>
      <c r="D27" s="115" t="s">
        <v>29</v>
      </c>
      <c r="E27" s="124" t="s">
        <v>73</v>
      </c>
      <c r="F27" s="180">
        <v>1208.9</v>
      </c>
      <c r="I27" s="189">
        <v>-8.6</v>
      </c>
      <c r="J27" s="189"/>
      <c r="K27" s="189"/>
    </row>
    <row r="28" spans="1:11" ht="30" outlineLevel="3">
      <c r="A28" s="126"/>
      <c r="B28" s="115"/>
      <c r="C28" s="122"/>
      <c r="D28" s="115" t="s">
        <v>33</v>
      </c>
      <c r="E28" s="124" t="s">
        <v>74</v>
      </c>
      <c r="F28" s="180">
        <v>328.3</v>
      </c>
      <c r="I28" s="189">
        <v>-4.4</v>
      </c>
      <c r="J28" s="189"/>
      <c r="K28" s="189"/>
    </row>
    <row r="29" spans="1:11" ht="15" outlineLevel="3">
      <c r="A29" s="126"/>
      <c r="B29" s="115"/>
      <c r="C29" s="122"/>
      <c r="D29" s="115" t="s">
        <v>34</v>
      </c>
      <c r="E29" s="124" t="s">
        <v>35</v>
      </c>
      <c r="F29" s="180">
        <v>19.6</v>
      </c>
      <c r="J29" s="189"/>
      <c r="K29" s="189"/>
    </row>
    <row r="30" spans="1:11" ht="18.75" customHeight="1" outlineLevel="3">
      <c r="A30" s="126"/>
      <c r="B30" s="115"/>
      <c r="C30" s="6" t="s">
        <v>104</v>
      </c>
      <c r="D30" s="14"/>
      <c r="E30" s="223" t="s">
        <v>36</v>
      </c>
      <c r="F30" s="47">
        <f>F31</f>
        <v>25.1</v>
      </c>
      <c r="J30" s="189"/>
      <c r="K30" s="189"/>
    </row>
    <row r="31" spans="1:11" ht="22.5" customHeight="1" outlineLevel="3">
      <c r="A31" s="126"/>
      <c r="B31" s="115"/>
      <c r="C31" s="6"/>
      <c r="D31" s="14" t="s">
        <v>0</v>
      </c>
      <c r="E31" s="223" t="s">
        <v>30</v>
      </c>
      <c r="F31" s="47">
        <v>25.1</v>
      </c>
      <c r="J31" s="189"/>
      <c r="K31" s="189"/>
    </row>
    <row r="32" spans="1:11" ht="0.75" customHeight="1" hidden="1" outlineLevel="3">
      <c r="A32" s="126"/>
      <c r="B32" s="115"/>
      <c r="C32" s="6" t="s">
        <v>103</v>
      </c>
      <c r="D32" s="14"/>
      <c r="E32" s="223" t="s">
        <v>71</v>
      </c>
      <c r="F32" s="47">
        <f>F33</f>
        <v>0</v>
      </c>
      <c r="J32" s="189"/>
      <c r="K32" s="189"/>
    </row>
    <row r="33" spans="1:11" ht="12.75" customHeight="1" hidden="1" outlineLevel="3">
      <c r="A33" s="126"/>
      <c r="B33" s="115"/>
      <c r="C33" s="6"/>
      <c r="D33" s="14" t="s">
        <v>0</v>
      </c>
      <c r="E33" s="223" t="s">
        <v>30</v>
      </c>
      <c r="F33" s="47"/>
      <c r="J33" s="189"/>
      <c r="K33" s="189"/>
    </row>
    <row r="34" spans="1:11" ht="27.75" customHeight="1" hidden="1" outlineLevel="3">
      <c r="A34" s="126"/>
      <c r="B34" s="115"/>
      <c r="C34" s="6" t="s">
        <v>252</v>
      </c>
      <c r="D34" s="14"/>
      <c r="E34" s="223" t="s">
        <v>253</v>
      </c>
      <c r="F34" s="47">
        <f>F35</f>
        <v>0</v>
      </c>
      <c r="J34" s="189"/>
      <c r="K34" s="189"/>
    </row>
    <row r="35" spans="1:11" ht="12" customHeight="1" hidden="1" outlineLevel="3">
      <c r="A35" s="126"/>
      <c r="B35" s="115"/>
      <c r="C35" s="6"/>
      <c r="D35" s="14" t="s">
        <v>0</v>
      </c>
      <c r="E35" s="223" t="s">
        <v>30</v>
      </c>
      <c r="F35" s="47"/>
      <c r="J35" s="189"/>
      <c r="K35" s="189"/>
    </row>
    <row r="36" spans="1:11" ht="15" hidden="1" outlineLevel="3">
      <c r="A36" s="126"/>
      <c r="B36" s="115"/>
      <c r="C36" s="122" t="s">
        <v>235</v>
      </c>
      <c r="D36" s="115"/>
      <c r="E36" s="124" t="s">
        <v>63</v>
      </c>
      <c r="F36" s="180">
        <f>F37</f>
        <v>0</v>
      </c>
      <c r="J36" s="189"/>
      <c r="K36" s="189"/>
    </row>
    <row r="37" spans="1:11" ht="30" hidden="1" outlineLevel="3">
      <c r="A37" s="126"/>
      <c r="B37" s="115"/>
      <c r="C37" s="122"/>
      <c r="D37" s="115" t="s">
        <v>33</v>
      </c>
      <c r="E37" s="124" t="s">
        <v>74</v>
      </c>
      <c r="F37" s="180"/>
      <c r="J37" s="189"/>
      <c r="K37" s="189"/>
    </row>
    <row r="38" spans="1:11" ht="57" customHeight="1" hidden="1" outlineLevel="3">
      <c r="A38" s="126"/>
      <c r="B38" s="115"/>
      <c r="C38" s="3" t="s">
        <v>236</v>
      </c>
      <c r="D38" s="115"/>
      <c r="E38" s="2" t="s">
        <v>85</v>
      </c>
      <c r="F38" s="180">
        <f>F39</f>
        <v>0</v>
      </c>
      <c r="J38" s="189"/>
      <c r="K38" s="189"/>
    </row>
    <row r="39" spans="1:11" ht="27" customHeight="1" hidden="1" outlineLevel="3">
      <c r="A39" s="126"/>
      <c r="B39" s="115"/>
      <c r="C39" s="122"/>
      <c r="D39" s="115" t="s">
        <v>33</v>
      </c>
      <c r="E39" s="124" t="s">
        <v>74</v>
      </c>
      <c r="F39" s="180"/>
      <c r="J39" s="189"/>
      <c r="K39" s="189"/>
    </row>
    <row r="40" spans="1:11" ht="27" customHeight="1" hidden="1" outlineLevel="3">
      <c r="A40" s="130"/>
      <c r="B40" s="128"/>
      <c r="C40" s="178" t="s">
        <v>133</v>
      </c>
      <c r="D40" s="128"/>
      <c r="E40" s="179" t="s">
        <v>132</v>
      </c>
      <c r="F40" s="180">
        <f>F41</f>
        <v>0</v>
      </c>
      <c r="H40" s="213"/>
      <c r="J40" s="189"/>
      <c r="K40" s="189"/>
    </row>
    <row r="41" spans="1:11" ht="27.75" customHeight="1" hidden="1" outlineLevel="3">
      <c r="A41" s="130"/>
      <c r="B41" s="128"/>
      <c r="C41" s="178" t="s">
        <v>131</v>
      </c>
      <c r="D41" s="128"/>
      <c r="E41" s="179" t="s">
        <v>130</v>
      </c>
      <c r="F41" s="180">
        <f>F42</f>
        <v>0</v>
      </c>
      <c r="H41" s="213"/>
      <c r="J41" s="189"/>
      <c r="K41" s="189"/>
    </row>
    <row r="42" spans="1:11" ht="54.75" customHeight="1" hidden="1" outlineLevel="3">
      <c r="A42" s="130"/>
      <c r="B42" s="128"/>
      <c r="C42" s="178" t="s">
        <v>80</v>
      </c>
      <c r="D42" s="128"/>
      <c r="E42" s="179" t="s">
        <v>129</v>
      </c>
      <c r="F42" s="180">
        <f>F43</f>
        <v>0</v>
      </c>
      <c r="H42" s="213"/>
      <c r="J42" s="189"/>
      <c r="K42" s="189"/>
    </row>
    <row r="43" spans="1:11" ht="27.75" customHeight="1" hidden="1" outlineLevel="3">
      <c r="A43" s="130"/>
      <c r="B43" s="128"/>
      <c r="C43" s="6" t="s">
        <v>126</v>
      </c>
      <c r="D43" s="14"/>
      <c r="E43" s="223" t="s">
        <v>125</v>
      </c>
      <c r="F43" s="47">
        <f>F44+F45</f>
        <v>0</v>
      </c>
      <c r="H43" s="213"/>
      <c r="J43" s="189"/>
      <c r="K43" s="189"/>
    </row>
    <row r="44" spans="1:11" ht="27.75" customHeight="1" hidden="1" outlineLevel="3">
      <c r="A44" s="130"/>
      <c r="B44" s="128"/>
      <c r="C44" s="6"/>
      <c r="D44" s="14" t="s">
        <v>33</v>
      </c>
      <c r="E44" s="223" t="s">
        <v>74</v>
      </c>
      <c r="F44" s="47"/>
      <c r="H44" s="213"/>
      <c r="J44" s="189"/>
      <c r="K44" s="189"/>
    </row>
    <row r="45" spans="1:11" ht="12.75" customHeight="1" hidden="1" outlineLevel="3">
      <c r="A45" s="130"/>
      <c r="B45" s="128"/>
      <c r="C45" s="6"/>
      <c r="D45" s="12">
        <v>800</v>
      </c>
      <c r="E45" s="224" t="s">
        <v>35</v>
      </c>
      <c r="F45" s="47"/>
      <c r="H45" s="213"/>
      <c r="J45" s="189"/>
      <c r="K45" s="189"/>
    </row>
    <row r="46" spans="1:11" ht="14.25" customHeight="1" hidden="1" outlineLevel="3">
      <c r="A46" s="126"/>
      <c r="B46" s="115" t="s">
        <v>240</v>
      </c>
      <c r="C46" s="50"/>
      <c r="D46" s="12"/>
      <c r="E46" s="224" t="s">
        <v>241</v>
      </c>
      <c r="F46" s="47">
        <f>F47</f>
        <v>0</v>
      </c>
      <c r="H46" s="213"/>
      <c r="J46" s="189"/>
      <c r="K46" s="189"/>
    </row>
    <row r="47" spans="1:11" ht="13.5" customHeight="1" hidden="1" outlineLevel="3">
      <c r="A47" s="126"/>
      <c r="B47" s="115"/>
      <c r="C47" s="44" t="s">
        <v>113</v>
      </c>
      <c r="D47" s="115" t="s">
        <v>9</v>
      </c>
      <c r="E47" s="222" t="s">
        <v>112</v>
      </c>
      <c r="F47" s="180">
        <f>F48</f>
        <v>0</v>
      </c>
      <c r="H47" s="213"/>
      <c r="J47" s="189"/>
      <c r="K47" s="189"/>
    </row>
    <row r="48" spans="1:11" ht="27" customHeight="1" hidden="1" outlineLevel="3">
      <c r="A48" s="126"/>
      <c r="B48" s="115"/>
      <c r="C48" s="6" t="s">
        <v>100</v>
      </c>
      <c r="D48" s="20"/>
      <c r="E48" s="18" t="s">
        <v>99</v>
      </c>
      <c r="F48" s="180">
        <f>F49</f>
        <v>0</v>
      </c>
      <c r="H48" s="213"/>
      <c r="J48" s="189"/>
      <c r="K48" s="189"/>
    </row>
    <row r="49" spans="1:11" ht="14.25" customHeight="1" hidden="1" outlineLevel="3">
      <c r="A49" s="126"/>
      <c r="B49" s="115"/>
      <c r="C49" s="6" t="s">
        <v>214</v>
      </c>
      <c r="D49" s="20"/>
      <c r="E49" s="106" t="s">
        <v>238</v>
      </c>
      <c r="F49" s="180">
        <f>F50</f>
        <v>0</v>
      </c>
      <c r="H49" s="213"/>
      <c r="J49" s="189"/>
      <c r="K49" s="189"/>
    </row>
    <row r="50" spans="1:11" ht="12" customHeight="1" hidden="1" outlineLevel="3">
      <c r="A50" s="126"/>
      <c r="B50" s="115"/>
      <c r="C50" s="50"/>
      <c r="D50" s="12">
        <v>800</v>
      </c>
      <c r="E50" s="224" t="s">
        <v>35</v>
      </c>
      <c r="F50" s="47"/>
      <c r="H50" s="213"/>
      <c r="J50" s="189"/>
      <c r="K50" s="189"/>
    </row>
    <row r="51" spans="1:11" ht="13.5" customHeight="1" hidden="1" outlineLevel="3">
      <c r="A51" s="126"/>
      <c r="B51" s="128" t="s">
        <v>75</v>
      </c>
      <c r="C51" s="129"/>
      <c r="D51" s="130"/>
      <c r="E51" s="131" t="s">
        <v>76</v>
      </c>
      <c r="F51" s="180">
        <f>F52</f>
        <v>0</v>
      </c>
      <c r="H51" s="213"/>
      <c r="J51" s="189"/>
      <c r="K51" s="189"/>
    </row>
    <row r="52" spans="1:11" ht="15" hidden="1" outlineLevel="3">
      <c r="A52" s="126"/>
      <c r="B52" s="128"/>
      <c r="C52" s="44" t="s">
        <v>113</v>
      </c>
      <c r="D52" s="115" t="s">
        <v>9</v>
      </c>
      <c r="E52" s="222" t="s">
        <v>112</v>
      </c>
      <c r="F52" s="180">
        <f>F53</f>
        <v>0</v>
      </c>
      <c r="H52" s="213"/>
      <c r="J52" s="189"/>
      <c r="K52" s="189"/>
    </row>
    <row r="53" spans="1:11" ht="0.75" customHeight="1" hidden="1" outlineLevel="3">
      <c r="A53" s="126"/>
      <c r="B53" s="128"/>
      <c r="C53" s="6" t="s">
        <v>100</v>
      </c>
      <c r="D53" s="20"/>
      <c r="E53" s="18" t="s">
        <v>99</v>
      </c>
      <c r="F53" s="180">
        <f>F54</f>
        <v>0</v>
      </c>
      <c r="H53" s="213"/>
      <c r="J53" s="189"/>
      <c r="K53" s="189"/>
    </row>
    <row r="54" spans="1:11" ht="15" hidden="1" outlineLevel="4">
      <c r="A54" s="126"/>
      <c r="B54" s="128"/>
      <c r="C54" s="19" t="s">
        <v>95</v>
      </c>
      <c r="D54" s="130"/>
      <c r="E54" s="131" t="s">
        <v>77</v>
      </c>
      <c r="F54" s="180">
        <f>F55</f>
        <v>0</v>
      </c>
      <c r="H54" s="213"/>
      <c r="J54" s="189"/>
      <c r="K54" s="189"/>
    </row>
    <row r="55" spans="1:11" ht="15" hidden="1" outlineLevel="2">
      <c r="A55" s="126"/>
      <c r="B55" s="130"/>
      <c r="C55" s="129"/>
      <c r="D55" s="130">
        <v>800</v>
      </c>
      <c r="E55" s="131" t="s">
        <v>35</v>
      </c>
      <c r="F55" s="180"/>
      <c r="H55" s="213"/>
      <c r="J55" s="189"/>
      <c r="K55" s="189"/>
    </row>
    <row r="56" spans="1:11" ht="19.5" customHeight="1" outlineLevel="2">
      <c r="A56" s="126"/>
      <c r="B56" s="132" t="s">
        <v>26</v>
      </c>
      <c r="C56" s="133"/>
      <c r="D56" s="134"/>
      <c r="E56" s="135" t="s">
        <v>72</v>
      </c>
      <c r="F56" s="180">
        <f>F57</f>
        <v>19.2</v>
      </c>
      <c r="H56" s="213"/>
      <c r="J56" s="189"/>
      <c r="K56" s="189"/>
    </row>
    <row r="57" spans="1:11" ht="14.25" customHeight="1" hidden="1" outlineLevel="2">
      <c r="A57" s="126"/>
      <c r="B57" s="132"/>
      <c r="C57" s="44" t="s">
        <v>113</v>
      </c>
      <c r="D57" s="115" t="s">
        <v>9</v>
      </c>
      <c r="E57" s="222" t="s">
        <v>112</v>
      </c>
      <c r="F57" s="180">
        <f>F58+F61</f>
        <v>19.2</v>
      </c>
      <c r="J57" s="189"/>
      <c r="K57" s="189"/>
    </row>
    <row r="58" spans="1:11" ht="12" customHeight="1" hidden="1" outlineLevel="2">
      <c r="A58" s="126"/>
      <c r="B58" s="132"/>
      <c r="C58" s="44" t="s">
        <v>111</v>
      </c>
      <c r="D58" s="115" t="s">
        <v>9</v>
      </c>
      <c r="E58" s="45" t="s">
        <v>110</v>
      </c>
      <c r="F58" s="180">
        <f>F59</f>
        <v>0</v>
      </c>
      <c r="J58" s="189"/>
      <c r="K58" s="189"/>
    </row>
    <row r="59" spans="1:11" ht="15" hidden="1" outlineLevel="2">
      <c r="A59" s="126"/>
      <c r="B59" s="132"/>
      <c r="C59" s="6" t="s">
        <v>105</v>
      </c>
      <c r="D59" s="115"/>
      <c r="E59" s="124" t="s">
        <v>70</v>
      </c>
      <c r="F59" s="180">
        <f>F60</f>
        <v>0</v>
      </c>
      <c r="J59" s="189"/>
      <c r="K59" s="189"/>
    </row>
    <row r="60" spans="1:11" ht="15" hidden="1" outlineLevel="2">
      <c r="A60" s="126"/>
      <c r="B60" s="132"/>
      <c r="C60" s="122"/>
      <c r="D60" s="12">
        <v>800</v>
      </c>
      <c r="E60" s="224" t="s">
        <v>35</v>
      </c>
      <c r="F60" s="180"/>
      <c r="J60" s="189"/>
      <c r="K60" s="189"/>
    </row>
    <row r="61" spans="1:11" ht="30" outlineLevel="2">
      <c r="A61" s="126"/>
      <c r="B61" s="115"/>
      <c r="C61" s="6" t="s">
        <v>100</v>
      </c>
      <c r="D61" s="20"/>
      <c r="E61" s="18" t="s">
        <v>99</v>
      </c>
      <c r="F61" s="180">
        <f>F62+F64</f>
        <v>19.2</v>
      </c>
      <c r="J61" s="189"/>
      <c r="K61" s="189"/>
    </row>
    <row r="62" spans="1:11" ht="15" outlineLevel="3">
      <c r="A62" s="126"/>
      <c r="B62" s="115"/>
      <c r="C62" s="6" t="s">
        <v>98</v>
      </c>
      <c r="D62" s="115"/>
      <c r="E62" s="124" t="s">
        <v>48</v>
      </c>
      <c r="F62" s="180">
        <f>F63</f>
        <v>9.7</v>
      </c>
      <c r="J62" s="189"/>
      <c r="K62" s="189"/>
    </row>
    <row r="63" spans="1:11" ht="19.5" customHeight="1" outlineLevel="3">
      <c r="A63" s="126"/>
      <c r="B63" s="115"/>
      <c r="C63" s="122"/>
      <c r="D63" s="115" t="s">
        <v>33</v>
      </c>
      <c r="E63" s="124" t="s">
        <v>74</v>
      </c>
      <c r="F63" s="180">
        <v>9.7</v>
      </c>
      <c r="J63" s="189"/>
      <c r="K63" s="189"/>
    </row>
    <row r="64" spans="1:11" ht="30" outlineLevel="3">
      <c r="A64" s="126"/>
      <c r="B64" s="115"/>
      <c r="C64" s="19" t="s">
        <v>92</v>
      </c>
      <c r="D64" s="14"/>
      <c r="E64" s="7" t="s">
        <v>83</v>
      </c>
      <c r="F64" s="47">
        <f>F65</f>
        <v>9.5</v>
      </c>
      <c r="J64" s="189"/>
      <c r="K64" s="189"/>
    </row>
    <row r="65" spans="1:11" ht="24" customHeight="1" outlineLevel="3">
      <c r="A65" s="126"/>
      <c r="B65" s="115"/>
      <c r="C65" s="19"/>
      <c r="D65" s="14" t="s">
        <v>33</v>
      </c>
      <c r="E65" s="223" t="s">
        <v>74</v>
      </c>
      <c r="F65" s="47">
        <v>9.5</v>
      </c>
      <c r="J65" s="189"/>
      <c r="K65" s="189"/>
    </row>
    <row r="66" spans="1:11" ht="15" outlineLevel="4">
      <c r="A66" s="126"/>
      <c r="B66" s="5" t="s">
        <v>56</v>
      </c>
      <c r="C66" s="88"/>
      <c r="D66" s="5"/>
      <c r="E66" s="89" t="s">
        <v>57</v>
      </c>
      <c r="F66" s="195">
        <f>F67</f>
        <v>50.6</v>
      </c>
      <c r="J66" s="189"/>
      <c r="K66" s="189"/>
    </row>
    <row r="67" spans="1:11" ht="15" outlineLevel="4">
      <c r="A67" s="126"/>
      <c r="B67" s="5" t="s">
        <v>58</v>
      </c>
      <c r="C67" s="91"/>
      <c r="D67" s="90"/>
      <c r="E67" s="89" t="s">
        <v>59</v>
      </c>
      <c r="F67" s="195">
        <f>F68</f>
        <v>50.6</v>
      </c>
      <c r="J67" s="189"/>
      <c r="K67" s="189"/>
    </row>
    <row r="68" spans="1:11" ht="15" outlineLevel="4">
      <c r="A68" s="126"/>
      <c r="B68" s="5"/>
      <c r="C68" s="44" t="s">
        <v>113</v>
      </c>
      <c r="D68" s="115" t="s">
        <v>9</v>
      </c>
      <c r="E68" s="222" t="s">
        <v>112</v>
      </c>
      <c r="F68" s="180">
        <f>F69</f>
        <v>50.6</v>
      </c>
      <c r="J68" s="189"/>
      <c r="K68" s="189"/>
    </row>
    <row r="69" spans="1:11" ht="15" outlineLevel="4">
      <c r="A69" s="126"/>
      <c r="B69" s="5"/>
      <c r="C69" s="44" t="s">
        <v>111</v>
      </c>
      <c r="D69" s="115" t="s">
        <v>9</v>
      </c>
      <c r="E69" s="45" t="s">
        <v>110</v>
      </c>
      <c r="F69" s="195">
        <f>F70</f>
        <v>50.6</v>
      </c>
      <c r="J69" s="189"/>
      <c r="K69" s="189"/>
    </row>
    <row r="70" spans="1:11" ht="30" outlineLevel="4">
      <c r="A70" s="126"/>
      <c r="B70" s="5"/>
      <c r="C70" s="5" t="s">
        <v>102</v>
      </c>
      <c r="D70" s="5"/>
      <c r="E70" s="89" t="s">
        <v>60</v>
      </c>
      <c r="F70" s="195">
        <f>F71+F72</f>
        <v>50.6</v>
      </c>
      <c r="J70" s="189"/>
      <c r="K70" s="189"/>
    </row>
    <row r="71" spans="1:11" ht="43.5" customHeight="1" outlineLevel="4">
      <c r="A71" s="126"/>
      <c r="B71" s="5"/>
      <c r="C71" s="5"/>
      <c r="D71" s="5" t="s">
        <v>29</v>
      </c>
      <c r="E71" s="124" t="s">
        <v>73</v>
      </c>
      <c r="F71" s="195">
        <v>50.6</v>
      </c>
      <c r="J71" s="189"/>
      <c r="K71" s="189"/>
    </row>
    <row r="72" spans="1:11" s="125" customFormat="1" ht="30" hidden="1">
      <c r="A72" s="121"/>
      <c r="B72" s="90"/>
      <c r="C72" s="91"/>
      <c r="D72" s="90" t="s">
        <v>33</v>
      </c>
      <c r="E72" s="124" t="s">
        <v>74</v>
      </c>
      <c r="F72" s="196"/>
      <c r="G72" s="190"/>
      <c r="H72" s="190"/>
      <c r="I72" s="190"/>
      <c r="J72" s="190"/>
      <c r="K72" s="190"/>
    </row>
    <row r="73" spans="1:11" s="125" customFormat="1" ht="15">
      <c r="A73" s="126"/>
      <c r="B73" s="115" t="s">
        <v>15</v>
      </c>
      <c r="C73" s="122" t="s">
        <v>9</v>
      </c>
      <c r="D73" s="115" t="s">
        <v>9</v>
      </c>
      <c r="E73" s="124" t="s">
        <v>50</v>
      </c>
      <c r="F73" s="180">
        <f>F74+F80</f>
        <v>452.90000000000003</v>
      </c>
      <c r="G73" s="190"/>
      <c r="H73" s="190"/>
      <c r="I73" s="190"/>
      <c r="J73" s="190"/>
      <c r="K73" s="190"/>
    </row>
    <row r="74" spans="1:11" s="125" customFormat="1" ht="30">
      <c r="A74" s="121"/>
      <c r="B74" s="115" t="s">
        <v>44</v>
      </c>
      <c r="C74" s="122"/>
      <c r="D74" s="115"/>
      <c r="E74" s="124" t="s">
        <v>45</v>
      </c>
      <c r="F74" s="180">
        <f>F75</f>
        <v>50</v>
      </c>
      <c r="G74" s="190"/>
      <c r="H74" s="190"/>
      <c r="I74" s="190"/>
      <c r="J74" s="190"/>
      <c r="K74" s="190"/>
    </row>
    <row r="75" spans="1:11" s="125" customFormat="1" ht="30">
      <c r="A75" s="121"/>
      <c r="B75" s="115"/>
      <c r="C75" s="44" t="s">
        <v>133</v>
      </c>
      <c r="D75" s="115"/>
      <c r="E75" s="222" t="s">
        <v>132</v>
      </c>
      <c r="F75" s="180">
        <f>F76</f>
        <v>50</v>
      </c>
      <c r="G75" s="190"/>
      <c r="H75" s="190"/>
      <c r="I75" s="190"/>
      <c r="J75" s="190"/>
      <c r="K75" s="190"/>
    </row>
    <row r="76" spans="1:11" s="125" customFormat="1" ht="30">
      <c r="A76" s="121"/>
      <c r="B76" s="136"/>
      <c r="C76" s="6" t="s">
        <v>118</v>
      </c>
      <c r="D76" s="18"/>
      <c r="E76" s="18" t="s">
        <v>117</v>
      </c>
      <c r="F76" s="47">
        <f>F77</f>
        <v>50</v>
      </c>
      <c r="G76" s="190"/>
      <c r="H76" s="190"/>
      <c r="I76" s="190"/>
      <c r="J76" s="190"/>
      <c r="K76" s="190"/>
    </row>
    <row r="77" spans="1:11" ht="30" outlineLevel="3">
      <c r="A77" s="126"/>
      <c r="B77" s="136"/>
      <c r="C77" s="6" t="s">
        <v>116</v>
      </c>
      <c r="D77" s="18"/>
      <c r="E77" s="18" t="s">
        <v>115</v>
      </c>
      <c r="F77" s="47">
        <f>F78</f>
        <v>50</v>
      </c>
      <c r="G77" s="191"/>
      <c r="J77" s="189"/>
      <c r="K77" s="189"/>
    </row>
    <row r="78" spans="1:11" ht="30" outlineLevel="3">
      <c r="A78" s="126"/>
      <c r="B78" s="136"/>
      <c r="C78" s="28" t="s">
        <v>209</v>
      </c>
      <c r="D78" s="27"/>
      <c r="E78" s="29" t="s">
        <v>114</v>
      </c>
      <c r="F78" s="47">
        <f>F79</f>
        <v>50</v>
      </c>
      <c r="G78" s="191"/>
      <c r="J78" s="189"/>
      <c r="K78" s="189"/>
    </row>
    <row r="79" spans="1:11" ht="30" outlineLevel="3">
      <c r="A79" s="126"/>
      <c r="B79" s="136"/>
      <c r="C79" s="137"/>
      <c r="D79" s="14" t="s">
        <v>33</v>
      </c>
      <c r="E79" s="223" t="s">
        <v>74</v>
      </c>
      <c r="F79" s="47">
        <v>50</v>
      </c>
      <c r="J79" s="189"/>
      <c r="K79" s="189"/>
    </row>
    <row r="80" spans="1:11" ht="15" outlineLevel="3">
      <c r="A80" s="126"/>
      <c r="B80" s="115" t="s">
        <v>78</v>
      </c>
      <c r="C80" s="122"/>
      <c r="D80" s="115"/>
      <c r="E80" s="124" t="s">
        <v>79</v>
      </c>
      <c r="F80" s="180">
        <f>F81</f>
        <v>402.90000000000003</v>
      </c>
      <c r="J80" s="189"/>
      <c r="K80" s="189"/>
    </row>
    <row r="81" spans="1:11" ht="30.75" customHeight="1" outlineLevel="3">
      <c r="A81" s="126"/>
      <c r="B81" s="115"/>
      <c r="C81" s="173" t="s">
        <v>133</v>
      </c>
      <c r="D81" s="174"/>
      <c r="E81" s="225" t="s">
        <v>132</v>
      </c>
      <c r="F81" s="180">
        <f>F82</f>
        <v>402.90000000000003</v>
      </c>
      <c r="J81" s="189"/>
      <c r="K81" s="189"/>
    </row>
    <row r="82" spans="1:11" ht="30" outlineLevel="3">
      <c r="A82" s="126"/>
      <c r="B82" s="115"/>
      <c r="C82" s="28" t="s">
        <v>131</v>
      </c>
      <c r="D82" s="161"/>
      <c r="E82" s="24" t="s">
        <v>130</v>
      </c>
      <c r="F82" s="180">
        <f>F83</f>
        <v>402.90000000000003</v>
      </c>
      <c r="J82" s="189"/>
      <c r="K82" s="189"/>
    </row>
    <row r="83" spans="1:11" ht="35.25" customHeight="1" outlineLevel="3">
      <c r="A83" s="126"/>
      <c r="B83" s="115"/>
      <c r="C83" s="175" t="s">
        <v>80</v>
      </c>
      <c r="D83" s="174"/>
      <c r="E83" s="176" t="s">
        <v>129</v>
      </c>
      <c r="F83" s="180">
        <f>F84+F88+F90</f>
        <v>402.90000000000003</v>
      </c>
      <c r="J83" s="189"/>
      <c r="K83" s="189"/>
    </row>
    <row r="84" spans="1:11" ht="30" outlineLevel="3">
      <c r="A84" s="126"/>
      <c r="B84" s="115"/>
      <c r="C84" s="28" t="s">
        <v>126</v>
      </c>
      <c r="D84" s="100"/>
      <c r="E84" s="104" t="s">
        <v>125</v>
      </c>
      <c r="F84" s="47">
        <f>F86+F87+F85</f>
        <v>96.8</v>
      </c>
      <c r="J84" s="189"/>
      <c r="K84" s="189"/>
    </row>
    <row r="85" spans="1:11" ht="45" customHeight="1" hidden="1" outlineLevel="3">
      <c r="A85" s="126"/>
      <c r="B85" s="115"/>
      <c r="C85" s="28"/>
      <c r="D85" s="28" t="s">
        <v>29</v>
      </c>
      <c r="E85" s="104" t="s">
        <v>73</v>
      </c>
      <c r="F85" s="47"/>
      <c r="J85" s="189"/>
      <c r="K85" s="189"/>
    </row>
    <row r="86" spans="1:11" ht="24" customHeight="1" outlineLevel="3">
      <c r="A86" s="126"/>
      <c r="B86" s="115"/>
      <c r="C86" s="28"/>
      <c r="D86" s="100" t="s">
        <v>33</v>
      </c>
      <c r="E86" s="104" t="s">
        <v>74</v>
      </c>
      <c r="F86" s="203">
        <v>78.3</v>
      </c>
      <c r="J86" s="189"/>
      <c r="K86" s="189"/>
    </row>
    <row r="87" spans="1:11" ht="14.25" customHeight="1" outlineLevel="3">
      <c r="A87" s="126"/>
      <c r="B87" s="115"/>
      <c r="C87" s="28"/>
      <c r="D87" s="177">
        <v>800</v>
      </c>
      <c r="E87" s="226" t="s">
        <v>35</v>
      </c>
      <c r="F87" s="47">
        <v>18.5</v>
      </c>
      <c r="J87" s="189"/>
      <c r="K87" s="189"/>
    </row>
    <row r="88" spans="1:11" ht="42.75" customHeight="1" hidden="1" outlineLevel="3">
      <c r="A88" s="126"/>
      <c r="B88" s="115"/>
      <c r="C88" s="28" t="s">
        <v>124</v>
      </c>
      <c r="D88" s="100"/>
      <c r="E88" s="104" t="s">
        <v>123</v>
      </c>
      <c r="F88" s="47">
        <f>F89</f>
        <v>0</v>
      </c>
      <c r="J88" s="189"/>
      <c r="K88" s="189"/>
    </row>
    <row r="89" spans="1:11" ht="30" hidden="1" outlineLevel="3">
      <c r="A89" s="126"/>
      <c r="B89" s="115"/>
      <c r="C89" s="6"/>
      <c r="D89" s="14" t="s">
        <v>33</v>
      </c>
      <c r="E89" s="223" t="s">
        <v>74</v>
      </c>
      <c r="F89" s="47">
        <v>0</v>
      </c>
      <c r="J89" s="189"/>
      <c r="K89" s="189"/>
    </row>
    <row r="90" spans="1:11" ht="15" outlineLevel="3">
      <c r="A90" s="126"/>
      <c r="B90" s="115"/>
      <c r="C90" s="6" t="s">
        <v>246</v>
      </c>
      <c r="D90" s="14"/>
      <c r="E90" s="223" t="s">
        <v>247</v>
      </c>
      <c r="F90" s="47">
        <f>F91</f>
        <v>306.1</v>
      </c>
      <c r="J90" s="189"/>
      <c r="K90" s="189"/>
    </row>
    <row r="91" spans="1:11" ht="21" customHeight="1" outlineLevel="3">
      <c r="A91" s="126"/>
      <c r="B91" s="115"/>
      <c r="C91" s="6"/>
      <c r="D91" s="14" t="s">
        <v>33</v>
      </c>
      <c r="E91" s="223" t="s">
        <v>74</v>
      </c>
      <c r="F91" s="47">
        <v>306.1</v>
      </c>
      <c r="J91" s="189"/>
      <c r="K91" s="189"/>
    </row>
    <row r="92" spans="1:11" s="138" customFormat="1" ht="30.75" customHeight="1" hidden="1" outlineLevel="3">
      <c r="A92" s="126"/>
      <c r="B92" s="136"/>
      <c r="C92" s="6" t="s">
        <v>122</v>
      </c>
      <c r="D92" s="18"/>
      <c r="E92" s="18" t="s">
        <v>121</v>
      </c>
      <c r="F92" s="47">
        <f>F93</f>
        <v>0</v>
      </c>
      <c r="G92" s="192"/>
      <c r="H92" s="192"/>
      <c r="I92" s="192"/>
      <c r="J92" s="192"/>
      <c r="K92" s="192"/>
    </row>
    <row r="93" spans="1:11" ht="30" customHeight="1" hidden="1" outlineLevel="3">
      <c r="A93" s="126"/>
      <c r="B93" s="136"/>
      <c r="C93" s="6" t="s">
        <v>120</v>
      </c>
      <c r="D93" s="27"/>
      <c r="E93" s="29" t="s">
        <v>119</v>
      </c>
      <c r="F93" s="47">
        <f>F94</f>
        <v>0</v>
      </c>
      <c r="J93" s="189"/>
      <c r="K93" s="189"/>
    </row>
    <row r="94" spans="1:11" ht="30" customHeight="1" hidden="1" outlineLevel="3">
      <c r="A94" s="126"/>
      <c r="B94" s="136"/>
      <c r="C94" s="6"/>
      <c r="D94" s="17" t="s">
        <v>37</v>
      </c>
      <c r="E94" s="13" t="s">
        <v>38</v>
      </c>
      <c r="F94" s="47"/>
      <c r="J94" s="189"/>
      <c r="K94" s="189"/>
    </row>
    <row r="95" spans="1:11" ht="13.5" customHeight="1" outlineLevel="3">
      <c r="A95" s="126"/>
      <c r="B95" s="128" t="s">
        <v>31</v>
      </c>
      <c r="C95" s="178"/>
      <c r="D95" s="128"/>
      <c r="E95" s="179" t="s">
        <v>51</v>
      </c>
      <c r="F95" s="180">
        <f>F101+F121+F96</f>
        <v>2505.6</v>
      </c>
      <c r="J95" s="189"/>
      <c r="K95" s="189"/>
    </row>
    <row r="96" spans="1:11" ht="17.25" customHeight="1" hidden="1" outlineLevel="3">
      <c r="A96" s="126"/>
      <c r="B96" s="128" t="s">
        <v>256</v>
      </c>
      <c r="C96" s="178"/>
      <c r="D96" s="128"/>
      <c r="E96" s="181" t="s">
        <v>257</v>
      </c>
      <c r="F96" s="180">
        <f>F97</f>
        <v>0</v>
      </c>
      <c r="J96" s="189"/>
      <c r="K96" s="189"/>
    </row>
    <row r="97" spans="1:11" ht="19.5" customHeight="1" hidden="1" outlineLevel="3">
      <c r="A97" s="126"/>
      <c r="B97" s="128"/>
      <c r="C97" s="6" t="s">
        <v>113</v>
      </c>
      <c r="D97" s="14"/>
      <c r="E97" s="227" t="s">
        <v>112</v>
      </c>
      <c r="F97" s="180">
        <f>F98</f>
        <v>0</v>
      </c>
      <c r="J97" s="189"/>
      <c r="K97" s="189"/>
    </row>
    <row r="98" spans="1:11" ht="19.5" customHeight="1" hidden="1" outlineLevel="3">
      <c r="A98" s="126"/>
      <c r="B98" s="128"/>
      <c r="C98" s="6" t="s">
        <v>100</v>
      </c>
      <c r="D98" s="20"/>
      <c r="E98" s="18" t="s">
        <v>99</v>
      </c>
      <c r="F98" s="180">
        <f>F99</f>
        <v>0</v>
      </c>
      <c r="J98" s="189"/>
      <c r="K98" s="189"/>
    </row>
    <row r="99" spans="1:11" ht="45" hidden="1" outlineLevel="3">
      <c r="A99" s="126"/>
      <c r="B99" s="128"/>
      <c r="C99" s="178" t="s">
        <v>237</v>
      </c>
      <c r="D99" s="128"/>
      <c r="E99" s="179" t="s">
        <v>84</v>
      </c>
      <c r="F99" s="47">
        <f>F100</f>
        <v>0</v>
      </c>
      <c r="J99" s="189"/>
      <c r="K99" s="189"/>
    </row>
    <row r="100" spans="1:11" ht="0.75" customHeight="1" hidden="1" outlineLevel="3">
      <c r="A100" s="126"/>
      <c r="B100" s="128"/>
      <c r="C100" s="81"/>
      <c r="D100" s="14" t="s">
        <v>33</v>
      </c>
      <c r="E100" s="223" t="s">
        <v>74</v>
      </c>
      <c r="F100" s="47"/>
      <c r="J100" s="189"/>
      <c r="K100" s="189"/>
    </row>
    <row r="101" spans="1:11" ht="15" outlineLevel="3">
      <c r="A101" s="126"/>
      <c r="B101" s="115" t="s">
        <v>32</v>
      </c>
      <c r="C101" s="182"/>
      <c r="D101" s="183"/>
      <c r="E101" s="179" t="s">
        <v>66</v>
      </c>
      <c r="F101" s="180">
        <f>F102</f>
        <v>2406.6</v>
      </c>
      <c r="J101" s="189"/>
      <c r="K101" s="189"/>
    </row>
    <row r="102" spans="1:11" ht="34.5" customHeight="1" outlineLevel="3">
      <c r="A102" s="126"/>
      <c r="B102" s="115"/>
      <c r="C102" s="6" t="s">
        <v>164</v>
      </c>
      <c r="D102" s="46"/>
      <c r="E102" s="29" t="s">
        <v>163</v>
      </c>
      <c r="F102" s="47">
        <f>F103</f>
        <v>2406.6</v>
      </c>
      <c r="J102" s="189"/>
      <c r="K102" s="189"/>
    </row>
    <row r="103" spans="1:11" ht="15" outlineLevel="3">
      <c r="A103" s="126"/>
      <c r="B103" s="115"/>
      <c r="C103" s="6" t="s">
        <v>162</v>
      </c>
      <c r="D103" s="18"/>
      <c r="E103" s="18" t="s">
        <v>161</v>
      </c>
      <c r="F103" s="47">
        <f>F104+F110</f>
        <v>2406.6</v>
      </c>
      <c r="J103" s="189"/>
      <c r="K103" s="189"/>
    </row>
    <row r="104" spans="1:11" ht="30" outlineLevel="3">
      <c r="A104" s="126"/>
      <c r="B104" s="115"/>
      <c r="C104" s="6" t="s">
        <v>160</v>
      </c>
      <c r="D104" s="30"/>
      <c r="E104" s="30" t="s">
        <v>192</v>
      </c>
      <c r="F104" s="47">
        <f>F105+F107</f>
        <v>1890.3</v>
      </c>
      <c r="J104" s="189"/>
      <c r="K104" s="189"/>
    </row>
    <row r="105" spans="1:11" ht="15" outlineLevel="3">
      <c r="A105" s="126"/>
      <c r="B105" s="115"/>
      <c r="C105" s="6" t="s">
        <v>158</v>
      </c>
      <c r="D105" s="29"/>
      <c r="E105" s="29" t="s">
        <v>61</v>
      </c>
      <c r="F105" s="47">
        <f>F106</f>
        <v>1380.5</v>
      </c>
      <c r="J105" s="189"/>
      <c r="K105" s="189"/>
    </row>
    <row r="106" spans="1:11" ht="30" outlineLevel="3">
      <c r="A106" s="126"/>
      <c r="B106" s="115"/>
      <c r="C106" s="6"/>
      <c r="D106" s="14" t="s">
        <v>33</v>
      </c>
      <c r="E106" s="223" t="s">
        <v>74</v>
      </c>
      <c r="F106" s="47">
        <v>1380.5</v>
      </c>
      <c r="J106" s="189"/>
      <c r="K106" s="189"/>
    </row>
    <row r="107" spans="1:11" s="125" customFormat="1" ht="45">
      <c r="A107" s="121"/>
      <c r="B107" s="115"/>
      <c r="C107" s="48" t="s">
        <v>157</v>
      </c>
      <c r="D107" s="14"/>
      <c r="E107" s="228" t="s">
        <v>156</v>
      </c>
      <c r="F107" s="47">
        <f>F108+F109</f>
        <v>509.8</v>
      </c>
      <c r="G107" s="190"/>
      <c r="H107" s="190"/>
      <c r="I107" s="189"/>
      <c r="J107" s="190"/>
      <c r="K107" s="190"/>
    </row>
    <row r="108" spans="1:11" s="125" customFormat="1" ht="27.75" customHeight="1">
      <c r="A108" s="121"/>
      <c r="B108" s="115"/>
      <c r="C108" s="50"/>
      <c r="D108" s="14" t="s">
        <v>33</v>
      </c>
      <c r="E108" s="223" t="s">
        <v>74</v>
      </c>
      <c r="F108" s="47">
        <v>509.8</v>
      </c>
      <c r="G108" s="189"/>
      <c r="H108" s="190"/>
      <c r="I108" s="189"/>
      <c r="J108" s="190"/>
      <c r="K108" s="190"/>
    </row>
    <row r="109" spans="1:11" s="125" customFormat="1" ht="15" hidden="1">
      <c r="A109" s="121"/>
      <c r="B109" s="115"/>
      <c r="C109" s="50"/>
      <c r="D109" s="14" t="s">
        <v>0</v>
      </c>
      <c r="E109" s="223" t="s">
        <v>30</v>
      </c>
      <c r="F109" s="47"/>
      <c r="G109" s="189"/>
      <c r="H109" s="190"/>
      <c r="I109" s="189"/>
      <c r="J109" s="190"/>
      <c r="K109" s="190"/>
    </row>
    <row r="110" spans="1:11" s="125" customFormat="1" ht="30">
      <c r="A110" s="121"/>
      <c r="B110" s="115"/>
      <c r="C110" s="6" t="s">
        <v>155</v>
      </c>
      <c r="D110" s="18"/>
      <c r="E110" s="24" t="s">
        <v>193</v>
      </c>
      <c r="F110" s="47">
        <f>F111+F113+F115+F119+F117</f>
        <v>516.3</v>
      </c>
      <c r="G110" s="190"/>
      <c r="H110" s="190"/>
      <c r="I110" s="189"/>
      <c r="J110" s="190"/>
      <c r="K110" s="190"/>
    </row>
    <row r="111" spans="1:11" s="125" customFormat="1" ht="15">
      <c r="A111" s="121"/>
      <c r="B111" s="115"/>
      <c r="C111" s="6" t="s">
        <v>153</v>
      </c>
      <c r="D111" s="27"/>
      <c r="E111" s="29" t="s">
        <v>152</v>
      </c>
      <c r="F111" s="47">
        <f>F112</f>
        <v>428</v>
      </c>
      <c r="G111" s="190"/>
      <c r="H111" s="190"/>
      <c r="I111" s="189"/>
      <c r="J111" s="190"/>
      <c r="K111" s="190"/>
    </row>
    <row r="112" spans="1:11" s="125" customFormat="1" ht="30">
      <c r="A112" s="121"/>
      <c r="B112" s="115"/>
      <c r="C112" s="6"/>
      <c r="D112" s="27" t="s">
        <v>33</v>
      </c>
      <c r="E112" s="29" t="s">
        <v>74</v>
      </c>
      <c r="F112" s="47">
        <v>428</v>
      </c>
      <c r="G112" s="189"/>
      <c r="H112" s="190"/>
      <c r="I112" s="189"/>
      <c r="J112" s="190"/>
      <c r="K112" s="190"/>
    </row>
    <row r="113" spans="1:11" s="125" customFormat="1" ht="30">
      <c r="A113" s="121"/>
      <c r="B113" s="115"/>
      <c r="C113" s="6" t="s">
        <v>227</v>
      </c>
      <c r="D113" s="27"/>
      <c r="E113" s="229" t="s">
        <v>208</v>
      </c>
      <c r="F113" s="47">
        <f>F114</f>
        <v>88.3</v>
      </c>
      <c r="G113" s="190"/>
      <c r="H113" s="190"/>
      <c r="I113" s="189"/>
      <c r="J113" s="190"/>
      <c r="K113" s="190"/>
    </row>
    <row r="114" spans="1:11" s="125" customFormat="1" ht="17.25" customHeight="1">
      <c r="A114" s="121"/>
      <c r="B114" s="115"/>
      <c r="C114" s="6"/>
      <c r="D114" s="14" t="s">
        <v>0</v>
      </c>
      <c r="E114" s="223" t="s">
        <v>30</v>
      </c>
      <c r="F114" s="47">
        <v>88.3</v>
      </c>
      <c r="G114" s="190"/>
      <c r="H114" s="190"/>
      <c r="I114" s="189"/>
      <c r="J114" s="190"/>
      <c r="K114" s="190"/>
    </row>
    <row r="115" spans="1:11" s="125" customFormat="1" ht="60" hidden="1">
      <c r="A115" s="121"/>
      <c r="B115" s="115"/>
      <c r="C115" s="6" t="s">
        <v>151</v>
      </c>
      <c r="D115" s="27"/>
      <c r="E115" s="229" t="s">
        <v>206</v>
      </c>
      <c r="F115" s="47">
        <f>F116</f>
        <v>0</v>
      </c>
      <c r="G115" s="190"/>
      <c r="H115" s="190"/>
      <c r="I115" s="189"/>
      <c r="J115" s="190"/>
      <c r="K115" s="190"/>
    </row>
    <row r="116" spans="1:11" s="125" customFormat="1" ht="30" hidden="1">
      <c r="A116" s="121"/>
      <c r="B116" s="115"/>
      <c r="C116" s="6"/>
      <c r="D116" s="27" t="s">
        <v>33</v>
      </c>
      <c r="E116" s="29" t="s">
        <v>74</v>
      </c>
      <c r="F116" s="47">
        <v>0</v>
      </c>
      <c r="G116" s="190"/>
      <c r="H116" s="190"/>
      <c r="I116" s="189"/>
      <c r="J116" s="190"/>
      <c r="K116" s="190"/>
    </row>
    <row r="117" spans="1:11" s="125" customFormat="1" ht="59.25" customHeight="1" hidden="1">
      <c r="A117" s="121"/>
      <c r="B117" s="115"/>
      <c r="C117" s="6" t="s">
        <v>221</v>
      </c>
      <c r="D117" s="27"/>
      <c r="E117" s="29" t="s">
        <v>220</v>
      </c>
      <c r="F117" s="47">
        <f>F118</f>
        <v>0</v>
      </c>
      <c r="G117" s="189"/>
      <c r="H117" s="190"/>
      <c r="I117" s="189"/>
      <c r="J117" s="190"/>
      <c r="K117" s="190"/>
    </row>
    <row r="118" spans="1:11" s="125" customFormat="1" ht="30" hidden="1">
      <c r="A118" s="121"/>
      <c r="B118" s="115"/>
      <c r="C118" s="6"/>
      <c r="D118" s="27" t="s">
        <v>33</v>
      </c>
      <c r="E118" s="29" t="s">
        <v>74</v>
      </c>
      <c r="F118" s="47">
        <v>0</v>
      </c>
      <c r="G118" s="190"/>
      <c r="H118" s="190"/>
      <c r="I118" s="189"/>
      <c r="J118" s="190"/>
      <c r="K118" s="190"/>
    </row>
    <row r="119" spans="1:11" s="125" customFormat="1" ht="0.75" customHeight="1" hidden="1">
      <c r="A119" s="121"/>
      <c r="B119" s="115"/>
      <c r="C119" s="6" t="s">
        <v>210</v>
      </c>
      <c r="D119" s="6"/>
      <c r="E119" s="223" t="s">
        <v>211</v>
      </c>
      <c r="F119" s="47">
        <f>F120</f>
        <v>0</v>
      </c>
      <c r="G119" s="190"/>
      <c r="H119" s="190"/>
      <c r="I119" s="189"/>
      <c r="J119" s="190"/>
      <c r="K119" s="190"/>
    </row>
    <row r="120" spans="1:11" s="125" customFormat="1" ht="30" hidden="1">
      <c r="A120" s="121"/>
      <c r="B120" s="115"/>
      <c r="C120" s="50"/>
      <c r="D120" s="27" t="s">
        <v>33</v>
      </c>
      <c r="E120" s="29" t="s">
        <v>74</v>
      </c>
      <c r="F120" s="47">
        <v>0</v>
      </c>
      <c r="G120" s="190"/>
      <c r="H120" s="190"/>
      <c r="I120" s="189"/>
      <c r="J120" s="190"/>
      <c r="K120" s="190"/>
    </row>
    <row r="121" spans="1:11" s="125" customFormat="1" ht="15">
      <c r="A121" s="121"/>
      <c r="B121" s="115" t="s">
        <v>217</v>
      </c>
      <c r="C121" s="122"/>
      <c r="D121" s="115"/>
      <c r="E121" s="124" t="s">
        <v>218</v>
      </c>
      <c r="F121" s="180">
        <f>F122</f>
        <v>99</v>
      </c>
      <c r="G121" s="189"/>
      <c r="H121" s="190"/>
      <c r="I121" s="189"/>
      <c r="J121" s="190"/>
      <c r="K121" s="190"/>
    </row>
    <row r="122" spans="1:11" s="125" customFormat="1" ht="15">
      <c r="A122" s="121"/>
      <c r="B122" s="115"/>
      <c r="C122" s="88" t="s">
        <v>94</v>
      </c>
      <c r="D122" s="5"/>
      <c r="E122" s="92" t="s">
        <v>219</v>
      </c>
      <c r="F122" s="204">
        <f>F123</f>
        <v>99</v>
      </c>
      <c r="G122" s="190"/>
      <c r="H122" s="190"/>
      <c r="I122" s="189"/>
      <c r="J122" s="190"/>
      <c r="K122" s="190"/>
    </row>
    <row r="123" spans="1:11" s="125" customFormat="1" ht="30">
      <c r="A123" s="121"/>
      <c r="B123" s="115"/>
      <c r="C123" s="88"/>
      <c r="D123" s="5" t="s">
        <v>33</v>
      </c>
      <c r="E123" s="124" t="s">
        <v>74</v>
      </c>
      <c r="F123" s="204">
        <v>99</v>
      </c>
      <c r="G123" s="190"/>
      <c r="H123" s="190"/>
      <c r="I123" s="189"/>
      <c r="J123" s="190"/>
      <c r="K123" s="190"/>
    </row>
    <row r="124" spans="1:11" s="125" customFormat="1" ht="15">
      <c r="A124" s="126"/>
      <c r="B124" s="115" t="s">
        <v>212</v>
      </c>
      <c r="C124" s="122" t="s">
        <v>9</v>
      </c>
      <c r="D124" s="115" t="s">
        <v>9</v>
      </c>
      <c r="E124" s="124" t="s">
        <v>213</v>
      </c>
      <c r="F124" s="180">
        <f>F125+F135+F167</f>
        <v>573.1</v>
      </c>
      <c r="G124" s="190"/>
      <c r="H124" s="190"/>
      <c r="I124" s="189"/>
      <c r="J124" s="190"/>
      <c r="K124" s="190"/>
    </row>
    <row r="125" spans="1:11" s="125" customFormat="1" ht="15">
      <c r="A125" s="121"/>
      <c r="B125" s="115" t="s">
        <v>46</v>
      </c>
      <c r="C125" s="122"/>
      <c r="D125" s="115"/>
      <c r="E125" s="124" t="s">
        <v>47</v>
      </c>
      <c r="F125" s="180">
        <f>F126</f>
        <v>100.7</v>
      </c>
      <c r="G125" s="190"/>
      <c r="H125" s="190"/>
      <c r="I125" s="189"/>
      <c r="J125" s="190"/>
      <c r="K125" s="190"/>
    </row>
    <row r="126" spans="1:11" s="125" customFormat="1" ht="15">
      <c r="A126" s="121"/>
      <c r="B126" s="115"/>
      <c r="C126" s="44" t="s">
        <v>113</v>
      </c>
      <c r="D126" s="115" t="s">
        <v>9</v>
      </c>
      <c r="E126" s="222" t="s">
        <v>112</v>
      </c>
      <c r="F126" s="180">
        <f>F127</f>
        <v>100.7</v>
      </c>
      <c r="G126" s="190"/>
      <c r="H126" s="190"/>
      <c r="I126" s="189"/>
      <c r="J126" s="190"/>
      <c r="K126" s="190"/>
    </row>
    <row r="127" spans="1:11" s="125" customFormat="1" ht="30">
      <c r="A127" s="121"/>
      <c r="B127" s="115"/>
      <c r="C127" s="6" t="s">
        <v>100</v>
      </c>
      <c r="D127" s="20"/>
      <c r="E127" s="18" t="s">
        <v>99</v>
      </c>
      <c r="F127" s="180">
        <f>F128+F131+F133</f>
        <v>100.7</v>
      </c>
      <c r="G127" s="190"/>
      <c r="H127" s="190"/>
      <c r="I127" s="189"/>
      <c r="J127" s="190"/>
      <c r="K127" s="190"/>
    </row>
    <row r="128" spans="1:11" s="125" customFormat="1" ht="30">
      <c r="A128" s="121"/>
      <c r="B128" s="115"/>
      <c r="C128" s="19" t="s">
        <v>93</v>
      </c>
      <c r="D128" s="14"/>
      <c r="E128" s="124" t="s">
        <v>68</v>
      </c>
      <c r="F128" s="180">
        <f>F129+F130</f>
        <v>85.7</v>
      </c>
      <c r="G128" s="190"/>
      <c r="H128" s="190"/>
      <c r="I128" s="189"/>
      <c r="J128" s="190"/>
      <c r="K128" s="190"/>
    </row>
    <row r="129" spans="1:11" s="125" customFormat="1" ht="21" customHeight="1">
      <c r="A129" s="121"/>
      <c r="B129" s="115"/>
      <c r="C129" s="19"/>
      <c r="D129" s="14" t="s">
        <v>33</v>
      </c>
      <c r="E129" s="223" t="s">
        <v>74</v>
      </c>
      <c r="F129" s="180">
        <v>85.7</v>
      </c>
      <c r="G129" s="189"/>
      <c r="H129" s="190"/>
      <c r="I129" s="189"/>
      <c r="J129" s="190"/>
      <c r="K129" s="190"/>
    </row>
    <row r="130" spans="1:11" s="125" customFormat="1" ht="12" customHeight="1" hidden="1">
      <c r="A130" s="121"/>
      <c r="B130" s="115"/>
      <c r="C130" s="122"/>
      <c r="D130" s="115" t="s">
        <v>34</v>
      </c>
      <c r="E130" s="124" t="s">
        <v>35</v>
      </c>
      <c r="F130" s="180">
        <v>0</v>
      </c>
      <c r="G130" s="190"/>
      <c r="H130" s="190"/>
      <c r="I130" s="189"/>
      <c r="J130" s="190"/>
      <c r="K130" s="190"/>
    </row>
    <row r="131" spans="1:11" s="125" customFormat="1" ht="12.75" customHeight="1" hidden="1">
      <c r="A131" s="121"/>
      <c r="B131" s="115"/>
      <c r="C131" s="122" t="s">
        <v>214</v>
      </c>
      <c r="D131" s="115"/>
      <c r="E131" s="124" t="s">
        <v>222</v>
      </c>
      <c r="F131" s="180">
        <f>F132</f>
        <v>0</v>
      </c>
      <c r="G131" s="189"/>
      <c r="H131" s="190"/>
      <c r="I131" s="189"/>
      <c r="J131" s="190"/>
      <c r="K131" s="190"/>
    </row>
    <row r="132" spans="1:11" s="125" customFormat="1" ht="30" hidden="1">
      <c r="A132" s="121"/>
      <c r="B132" s="115"/>
      <c r="C132" s="122"/>
      <c r="D132" s="115" t="s">
        <v>33</v>
      </c>
      <c r="E132" s="223" t="s">
        <v>74</v>
      </c>
      <c r="F132" s="180"/>
      <c r="G132" s="190"/>
      <c r="H132" s="190"/>
      <c r="I132" s="189"/>
      <c r="J132" s="190"/>
      <c r="K132" s="190"/>
    </row>
    <row r="133" spans="1:11" s="125" customFormat="1" ht="30">
      <c r="A133" s="121"/>
      <c r="B133" s="115"/>
      <c r="C133" s="122" t="s">
        <v>272</v>
      </c>
      <c r="D133" s="115"/>
      <c r="E133" s="228" t="s">
        <v>239</v>
      </c>
      <c r="F133" s="180">
        <f>F134</f>
        <v>15</v>
      </c>
      <c r="G133" s="190"/>
      <c r="H133" s="190"/>
      <c r="I133" s="189"/>
      <c r="J133" s="190"/>
      <c r="K133" s="190"/>
    </row>
    <row r="134" spans="1:11" s="125" customFormat="1" ht="30">
      <c r="A134" s="121"/>
      <c r="B134" s="115"/>
      <c r="C134" s="122"/>
      <c r="D134" s="14" t="s">
        <v>33</v>
      </c>
      <c r="E134" s="223" t="s">
        <v>74</v>
      </c>
      <c r="F134" s="180">
        <v>15</v>
      </c>
      <c r="G134" s="189"/>
      <c r="H134" s="190"/>
      <c r="I134" s="189"/>
      <c r="J134" s="190"/>
      <c r="K134" s="190"/>
    </row>
    <row r="135" spans="1:11" s="125" customFormat="1" ht="15">
      <c r="A135" s="121"/>
      <c r="B135" s="115" t="s">
        <v>2</v>
      </c>
      <c r="C135" s="122"/>
      <c r="D135" s="115"/>
      <c r="E135" s="124" t="s">
        <v>3</v>
      </c>
      <c r="F135" s="180">
        <f>F136+F154+F159</f>
        <v>187.4</v>
      </c>
      <c r="G135" s="190"/>
      <c r="H135" s="190"/>
      <c r="I135" s="189"/>
      <c r="J135" s="190"/>
      <c r="K135" s="190"/>
    </row>
    <row r="136" spans="1:11" ht="30">
      <c r="A136" s="126"/>
      <c r="B136" s="115"/>
      <c r="C136" s="6" t="s">
        <v>164</v>
      </c>
      <c r="D136" s="46"/>
      <c r="E136" s="29" t="s">
        <v>163</v>
      </c>
      <c r="F136" s="180">
        <f>F137</f>
        <v>172.1</v>
      </c>
      <c r="I136" s="190"/>
      <c r="J136" s="189"/>
      <c r="K136" s="189"/>
    </row>
    <row r="137" spans="1:11" ht="15" outlineLevel="1">
      <c r="A137" s="127"/>
      <c r="B137" s="115"/>
      <c r="C137" s="6" t="s">
        <v>150</v>
      </c>
      <c r="D137" s="18"/>
      <c r="E137" s="18" t="s">
        <v>149</v>
      </c>
      <c r="F137" s="47">
        <f>F138+F144+F141+F151</f>
        <v>172.1</v>
      </c>
      <c r="I137" s="190"/>
      <c r="J137" s="189"/>
      <c r="K137" s="189"/>
    </row>
    <row r="138" spans="1:11" ht="15" outlineLevel="1">
      <c r="A138" s="126"/>
      <c r="B138" s="115"/>
      <c r="C138" s="6" t="s">
        <v>148</v>
      </c>
      <c r="D138" s="18"/>
      <c r="E138" s="18" t="s">
        <v>147</v>
      </c>
      <c r="F138" s="47">
        <f>F139</f>
        <v>157.9</v>
      </c>
      <c r="I138" s="190"/>
      <c r="J138" s="189"/>
      <c r="K138" s="189"/>
    </row>
    <row r="139" spans="1:11" ht="15" outlineLevel="2">
      <c r="A139" s="126"/>
      <c r="B139" s="115"/>
      <c r="C139" s="6" t="s">
        <v>146</v>
      </c>
      <c r="D139" s="27"/>
      <c r="E139" s="29" t="s">
        <v>4</v>
      </c>
      <c r="F139" s="47">
        <f>F140</f>
        <v>157.9</v>
      </c>
      <c r="J139" s="189"/>
      <c r="K139" s="189"/>
    </row>
    <row r="140" spans="1:11" ht="17.25" customHeight="1" outlineLevel="2">
      <c r="A140" s="126"/>
      <c r="B140" s="115"/>
      <c r="C140" s="137"/>
      <c r="D140" s="14" t="s">
        <v>33</v>
      </c>
      <c r="E140" s="223" t="s">
        <v>74</v>
      </c>
      <c r="F140" s="47">
        <v>157.9</v>
      </c>
      <c r="J140" s="189"/>
      <c r="K140" s="189"/>
    </row>
    <row r="141" spans="1:11" ht="18.75" customHeight="1" hidden="1" outlineLevel="4">
      <c r="A141" s="126"/>
      <c r="B141" s="115"/>
      <c r="C141" s="6" t="s">
        <v>145</v>
      </c>
      <c r="D141" s="18"/>
      <c r="E141" s="18" t="s">
        <v>144</v>
      </c>
      <c r="F141" s="47">
        <f>F142</f>
        <v>0</v>
      </c>
      <c r="J141" s="189"/>
      <c r="K141" s="189"/>
    </row>
    <row r="142" spans="1:11" ht="0.75" customHeight="1" hidden="1" outlineLevel="4">
      <c r="A142" s="126"/>
      <c r="B142" s="115"/>
      <c r="C142" s="28" t="s">
        <v>143</v>
      </c>
      <c r="D142" s="27"/>
      <c r="E142" s="29" t="s">
        <v>142</v>
      </c>
      <c r="F142" s="47">
        <f>F143</f>
        <v>0</v>
      </c>
      <c r="J142" s="189"/>
      <c r="K142" s="189"/>
    </row>
    <row r="143" spans="1:11" ht="30" hidden="1" collapsed="1">
      <c r="A143" s="126"/>
      <c r="B143" s="115"/>
      <c r="C143" s="137"/>
      <c r="D143" s="14" t="s">
        <v>33</v>
      </c>
      <c r="E143" s="223" t="s">
        <v>74</v>
      </c>
      <c r="F143" s="47">
        <v>0</v>
      </c>
      <c r="J143" s="189"/>
      <c r="K143" s="189"/>
    </row>
    <row r="144" spans="1:11" ht="19.5" customHeight="1" outlineLevel="1">
      <c r="A144" s="127"/>
      <c r="B144" s="115"/>
      <c r="C144" s="6" t="s">
        <v>141</v>
      </c>
      <c r="D144" s="27"/>
      <c r="E144" s="29" t="s">
        <v>140</v>
      </c>
      <c r="F144" s="47">
        <f>F145+F147+F149</f>
        <v>14.200000000000001</v>
      </c>
      <c r="J144" s="189"/>
      <c r="K144" s="189"/>
    </row>
    <row r="145" spans="1:11" ht="30" outlineLevel="1">
      <c r="A145" s="126"/>
      <c r="B145" s="115"/>
      <c r="C145" s="6" t="s">
        <v>139</v>
      </c>
      <c r="D145" s="27"/>
      <c r="E145" s="29" t="s">
        <v>138</v>
      </c>
      <c r="F145" s="47">
        <f>F146</f>
        <v>9.8</v>
      </c>
      <c r="I145" s="190"/>
      <c r="J145" s="189"/>
      <c r="K145" s="189"/>
    </row>
    <row r="146" spans="1:11" ht="28.5" customHeight="1" outlineLevel="2">
      <c r="A146" s="126"/>
      <c r="B146" s="115"/>
      <c r="C146" s="137"/>
      <c r="D146" s="14" t="s">
        <v>33</v>
      </c>
      <c r="E146" s="223" t="s">
        <v>74</v>
      </c>
      <c r="F146" s="47">
        <v>9.8</v>
      </c>
      <c r="I146" s="189">
        <v>-2.2</v>
      </c>
      <c r="J146" s="189"/>
      <c r="K146" s="189"/>
    </row>
    <row r="147" spans="1:11" ht="14.25" customHeight="1" hidden="1" outlineLevel="2">
      <c r="A147" s="126"/>
      <c r="B147" s="115"/>
      <c r="C147" s="6" t="s">
        <v>137</v>
      </c>
      <c r="D147" s="19"/>
      <c r="E147" s="224" t="s">
        <v>136</v>
      </c>
      <c r="F147" s="47">
        <f>F148</f>
        <v>0</v>
      </c>
      <c r="J147" s="189"/>
      <c r="K147" s="189"/>
    </row>
    <row r="148" spans="1:11" ht="30" hidden="1" outlineLevel="2">
      <c r="A148" s="126"/>
      <c r="B148" s="115"/>
      <c r="C148" s="6"/>
      <c r="D148" s="14" t="s">
        <v>33</v>
      </c>
      <c r="E148" s="223" t="s">
        <v>74</v>
      </c>
      <c r="F148" s="47">
        <v>0</v>
      </c>
      <c r="J148" s="189"/>
      <c r="K148" s="189"/>
    </row>
    <row r="149" spans="1:11" ht="15" outlineLevel="2">
      <c r="A149" s="126"/>
      <c r="B149" s="115"/>
      <c r="C149" s="6" t="s">
        <v>135</v>
      </c>
      <c r="D149" s="33"/>
      <c r="E149" s="32" t="s">
        <v>134</v>
      </c>
      <c r="F149" s="47">
        <f>F150</f>
        <v>4.4</v>
      </c>
      <c r="J149" s="189"/>
      <c r="K149" s="189"/>
    </row>
    <row r="150" spans="1:11" ht="26.25" customHeight="1" outlineLevel="2">
      <c r="A150" s="126"/>
      <c r="B150" s="115"/>
      <c r="C150" s="6"/>
      <c r="D150" s="14" t="s">
        <v>33</v>
      </c>
      <c r="E150" s="223" t="s">
        <v>74</v>
      </c>
      <c r="F150" s="47">
        <v>4.4</v>
      </c>
      <c r="J150" s="189"/>
      <c r="K150" s="189"/>
    </row>
    <row r="151" spans="1:11" ht="0.75" customHeight="1" hidden="1" outlineLevel="2">
      <c r="A151" s="126"/>
      <c r="B151" s="115"/>
      <c r="C151" s="101" t="s">
        <v>228</v>
      </c>
      <c r="D151" s="102"/>
      <c r="E151" s="230" t="s">
        <v>229</v>
      </c>
      <c r="F151" s="47">
        <f>F152</f>
        <v>0</v>
      </c>
      <c r="J151" s="189"/>
      <c r="K151" s="189"/>
    </row>
    <row r="152" spans="1:11" ht="24" customHeight="1" hidden="1" outlineLevel="2">
      <c r="A152" s="126"/>
      <c r="B152" s="115"/>
      <c r="C152" s="28" t="s">
        <v>230</v>
      </c>
      <c r="D152" s="100"/>
      <c r="E152" s="104" t="s">
        <v>231</v>
      </c>
      <c r="F152" s="47">
        <f>F153</f>
        <v>0</v>
      </c>
      <c r="J152" s="189"/>
      <c r="K152" s="189"/>
    </row>
    <row r="153" spans="1:11" ht="30" hidden="1" outlineLevel="2">
      <c r="A153" s="126"/>
      <c r="B153" s="115"/>
      <c r="C153" s="28"/>
      <c r="D153" s="100" t="s">
        <v>33</v>
      </c>
      <c r="E153" s="104" t="s">
        <v>74</v>
      </c>
      <c r="F153" s="47">
        <v>0</v>
      </c>
      <c r="J153" s="189"/>
      <c r="K153" s="189"/>
    </row>
    <row r="154" spans="1:11" ht="30" outlineLevel="2">
      <c r="A154" s="126"/>
      <c r="B154" s="115"/>
      <c r="C154" s="50" t="s">
        <v>133</v>
      </c>
      <c r="D154" s="14"/>
      <c r="E154" s="228" t="s">
        <v>132</v>
      </c>
      <c r="F154" s="47">
        <f>F155</f>
        <v>15.3</v>
      </c>
      <c r="J154" s="189"/>
      <c r="K154" s="189"/>
    </row>
    <row r="155" spans="1:11" ht="30" outlineLevel="2">
      <c r="A155" s="126"/>
      <c r="B155" s="115"/>
      <c r="C155" s="50" t="s">
        <v>131</v>
      </c>
      <c r="D155" s="14"/>
      <c r="E155" s="228" t="s">
        <v>130</v>
      </c>
      <c r="F155" s="47">
        <f>F156</f>
        <v>15.3</v>
      </c>
      <c r="J155" s="189"/>
      <c r="K155" s="189"/>
    </row>
    <row r="156" spans="1:11" ht="33" customHeight="1" outlineLevel="2">
      <c r="A156" s="126"/>
      <c r="B156" s="115"/>
      <c r="C156" s="50" t="s">
        <v>80</v>
      </c>
      <c r="D156" s="14"/>
      <c r="E156" s="228" t="s">
        <v>129</v>
      </c>
      <c r="F156" s="47">
        <f>F157</f>
        <v>15.3</v>
      </c>
      <c r="J156" s="189"/>
      <c r="K156" s="189"/>
    </row>
    <row r="157" spans="1:11" ht="45" customHeight="1" outlineLevel="2">
      <c r="A157" s="126"/>
      <c r="B157" s="115"/>
      <c r="C157" s="50" t="s">
        <v>128</v>
      </c>
      <c r="D157" s="14"/>
      <c r="E157" s="228" t="s">
        <v>127</v>
      </c>
      <c r="F157" s="47">
        <f>F158</f>
        <v>15.3</v>
      </c>
      <c r="J157" s="189"/>
      <c r="K157" s="189"/>
    </row>
    <row r="158" spans="1:11" ht="21" customHeight="1" outlineLevel="2">
      <c r="A158" s="126"/>
      <c r="B158" s="115"/>
      <c r="C158" s="50"/>
      <c r="D158" s="14" t="s">
        <v>33</v>
      </c>
      <c r="E158" s="228" t="s">
        <v>74</v>
      </c>
      <c r="F158" s="47">
        <v>15.3</v>
      </c>
      <c r="J158" s="189"/>
      <c r="K158" s="189"/>
    </row>
    <row r="159" spans="1:11" ht="15" customHeight="1" hidden="1" outlineLevel="2">
      <c r="A159" s="126"/>
      <c r="B159" s="115"/>
      <c r="C159" s="50" t="s">
        <v>232</v>
      </c>
      <c r="D159" s="14"/>
      <c r="E159" s="228" t="s">
        <v>233</v>
      </c>
      <c r="F159" s="47">
        <f>F160</f>
        <v>0</v>
      </c>
      <c r="J159" s="189"/>
      <c r="K159" s="189"/>
    </row>
    <row r="160" spans="1:11" ht="14.25" customHeight="1" hidden="1" outlineLevel="2">
      <c r="A160" s="126"/>
      <c r="B160" s="115"/>
      <c r="C160" s="50" t="s">
        <v>234</v>
      </c>
      <c r="D160" s="14"/>
      <c r="E160" s="228" t="s">
        <v>261</v>
      </c>
      <c r="F160" s="47">
        <f>F161+F164</f>
        <v>0</v>
      </c>
      <c r="J160" s="189"/>
      <c r="K160" s="189"/>
    </row>
    <row r="161" spans="1:11" ht="30" hidden="1" outlineLevel="2">
      <c r="A161" s="126"/>
      <c r="B161" s="115"/>
      <c r="C161" s="50" t="s">
        <v>262</v>
      </c>
      <c r="D161" s="14"/>
      <c r="E161" s="228" t="s">
        <v>265</v>
      </c>
      <c r="F161" s="47">
        <f>F162</f>
        <v>0</v>
      </c>
      <c r="J161" s="189"/>
      <c r="K161" s="189"/>
    </row>
    <row r="162" spans="1:11" ht="0.75" customHeight="1" hidden="1" outlineLevel="2">
      <c r="A162" s="126"/>
      <c r="B162" s="115"/>
      <c r="C162" s="50" t="s">
        <v>260</v>
      </c>
      <c r="D162" s="14"/>
      <c r="E162" s="228" t="s">
        <v>264</v>
      </c>
      <c r="F162" s="47">
        <f>F163</f>
        <v>0</v>
      </c>
      <c r="J162" s="189"/>
      <c r="K162" s="189"/>
    </row>
    <row r="163" spans="1:11" ht="18.75" customHeight="1" hidden="1" outlineLevel="2">
      <c r="A163" s="126"/>
      <c r="B163" s="115"/>
      <c r="C163" s="50"/>
      <c r="D163" s="14" t="s">
        <v>33</v>
      </c>
      <c r="E163" s="228" t="s">
        <v>74</v>
      </c>
      <c r="F163" s="47">
        <v>0</v>
      </c>
      <c r="J163" s="189"/>
      <c r="K163" s="189"/>
    </row>
    <row r="164" spans="1:11" s="142" customFormat="1" ht="29.25" customHeight="1" hidden="1" outlineLevel="2">
      <c r="A164" s="140"/>
      <c r="B164" s="140"/>
      <c r="C164" s="141" t="s">
        <v>248</v>
      </c>
      <c r="D164" s="140"/>
      <c r="E164" s="231" t="s">
        <v>249</v>
      </c>
      <c r="F164" s="47">
        <f>F165</f>
        <v>0</v>
      </c>
      <c r="G164" s="193"/>
      <c r="H164" s="193"/>
      <c r="I164" s="193"/>
      <c r="J164" s="193"/>
      <c r="K164" s="193"/>
    </row>
    <row r="165" spans="1:11" ht="0.75" customHeight="1" hidden="1" outlineLevel="2">
      <c r="A165" s="126"/>
      <c r="B165" s="115"/>
      <c r="C165" s="50" t="s">
        <v>250</v>
      </c>
      <c r="D165" s="14"/>
      <c r="E165" s="228" t="s">
        <v>251</v>
      </c>
      <c r="F165" s="47">
        <f>F166</f>
        <v>0</v>
      </c>
      <c r="J165" s="189"/>
      <c r="K165" s="189"/>
    </row>
    <row r="166" spans="1:11" ht="30" hidden="1" outlineLevel="2">
      <c r="A166" s="126"/>
      <c r="B166" s="115"/>
      <c r="C166" s="50"/>
      <c r="D166" s="14" t="s">
        <v>33</v>
      </c>
      <c r="E166" s="228" t="s">
        <v>74</v>
      </c>
      <c r="F166" s="47">
        <v>0</v>
      </c>
      <c r="J166" s="189"/>
      <c r="K166" s="189"/>
    </row>
    <row r="167" spans="1:11" ht="15" outlineLevel="2">
      <c r="A167" s="126"/>
      <c r="B167" s="115" t="s">
        <v>203</v>
      </c>
      <c r="C167" s="50"/>
      <c r="D167" s="14"/>
      <c r="E167" s="228" t="s">
        <v>204</v>
      </c>
      <c r="F167" s="47">
        <f>F168</f>
        <v>285</v>
      </c>
      <c r="J167" s="189"/>
      <c r="K167" s="189"/>
    </row>
    <row r="168" spans="1:11" ht="15" outlineLevel="2">
      <c r="A168" s="126"/>
      <c r="B168" s="115"/>
      <c r="C168" s="6" t="s">
        <v>197</v>
      </c>
      <c r="D168" s="6"/>
      <c r="E168" s="223" t="s">
        <v>199</v>
      </c>
      <c r="F168" s="47">
        <f>F169</f>
        <v>285</v>
      </c>
      <c r="J168" s="189"/>
      <c r="K168" s="189"/>
    </row>
    <row r="169" spans="1:11" s="138" customFormat="1" ht="17.25" customHeight="1" outlineLevel="2">
      <c r="A169" s="126"/>
      <c r="B169" s="115"/>
      <c r="C169" s="28" t="s">
        <v>198</v>
      </c>
      <c r="D169" s="28"/>
      <c r="E169" s="104" t="s">
        <v>200</v>
      </c>
      <c r="F169" s="47">
        <f>F170</f>
        <v>285</v>
      </c>
      <c r="G169" s="192"/>
      <c r="H169" s="192"/>
      <c r="I169" s="192"/>
      <c r="J169" s="192"/>
      <c r="K169" s="192"/>
    </row>
    <row r="170" spans="1:11" ht="30" outlineLevel="2">
      <c r="A170" s="126"/>
      <c r="B170" s="115"/>
      <c r="C170" s="28" t="s">
        <v>201</v>
      </c>
      <c r="D170" s="28"/>
      <c r="E170" s="104" t="s">
        <v>202</v>
      </c>
      <c r="F170" s="47">
        <f>F171+F172+F173</f>
        <v>285</v>
      </c>
      <c r="J170" s="189"/>
      <c r="K170" s="189"/>
    </row>
    <row r="171" spans="1:11" ht="45" outlineLevel="2">
      <c r="A171" s="126"/>
      <c r="B171" s="115"/>
      <c r="C171" s="28"/>
      <c r="D171" s="28" t="s">
        <v>29</v>
      </c>
      <c r="E171" s="104" t="s">
        <v>73</v>
      </c>
      <c r="F171" s="47">
        <v>245.9</v>
      </c>
      <c r="J171" s="189"/>
      <c r="K171" s="189"/>
    </row>
    <row r="172" spans="1:11" ht="23.25" customHeight="1" outlineLevel="2">
      <c r="A172" s="126"/>
      <c r="B172" s="115"/>
      <c r="C172" s="28"/>
      <c r="D172" s="28" t="s">
        <v>33</v>
      </c>
      <c r="E172" s="104" t="s">
        <v>74</v>
      </c>
      <c r="F172" s="47">
        <v>39.1</v>
      </c>
      <c r="H172" s="340"/>
      <c r="I172" s="341"/>
      <c r="J172" s="341"/>
      <c r="K172" s="341"/>
    </row>
    <row r="173" spans="1:11" ht="15" hidden="1" outlineLevel="2">
      <c r="A173" s="126"/>
      <c r="B173" s="115"/>
      <c r="C173" s="50"/>
      <c r="D173" s="6" t="s">
        <v>34</v>
      </c>
      <c r="E173" s="124" t="s">
        <v>35</v>
      </c>
      <c r="F173" s="47">
        <v>0</v>
      </c>
      <c r="J173" s="189"/>
      <c r="K173" s="189"/>
    </row>
    <row r="174" spans="1:11" ht="18" customHeight="1" outlineLevel="4">
      <c r="A174" s="126"/>
      <c r="B174" s="115" t="s">
        <v>16</v>
      </c>
      <c r="C174" s="122" t="s">
        <v>9</v>
      </c>
      <c r="D174" s="115" t="s">
        <v>9</v>
      </c>
      <c r="E174" s="124" t="s">
        <v>55</v>
      </c>
      <c r="F174" s="180">
        <f>F175</f>
        <v>1220</v>
      </c>
      <c r="J174" s="189"/>
      <c r="K174" s="189"/>
    </row>
    <row r="175" spans="1:11" ht="20.25" customHeight="1" outlineLevel="4">
      <c r="A175" s="127"/>
      <c r="B175" s="115" t="s">
        <v>17</v>
      </c>
      <c r="C175" s="122"/>
      <c r="D175" s="115"/>
      <c r="E175" s="124" t="s">
        <v>18</v>
      </c>
      <c r="F175" s="180">
        <f>F176+F199</f>
        <v>1220</v>
      </c>
      <c r="J175" s="189"/>
      <c r="K175" s="189"/>
    </row>
    <row r="176" spans="1:11" s="138" customFormat="1" ht="15" outlineLevel="1">
      <c r="A176" s="126"/>
      <c r="B176" s="115"/>
      <c r="C176" s="6" t="s">
        <v>188</v>
      </c>
      <c r="D176" s="54"/>
      <c r="E176" s="93" t="s">
        <v>194</v>
      </c>
      <c r="F176" s="47">
        <f>F177+F187+F193</f>
        <v>1220</v>
      </c>
      <c r="G176" s="192"/>
      <c r="H176" s="192"/>
      <c r="I176" s="192"/>
      <c r="J176" s="192"/>
      <c r="K176" s="192"/>
    </row>
    <row r="177" spans="1:11" s="138" customFormat="1" ht="15" outlineLevel="1">
      <c r="A177" s="127"/>
      <c r="B177" s="115"/>
      <c r="C177" s="6" t="s">
        <v>186</v>
      </c>
      <c r="D177" s="54"/>
      <c r="E177" s="93" t="s">
        <v>185</v>
      </c>
      <c r="F177" s="47">
        <f>F178</f>
        <v>1000</v>
      </c>
      <c r="G177" s="192"/>
      <c r="H177" s="192"/>
      <c r="I177" s="192"/>
      <c r="J177" s="192"/>
      <c r="K177" s="192"/>
    </row>
    <row r="178" spans="1:11" ht="18" customHeight="1" outlineLevel="2">
      <c r="A178" s="126"/>
      <c r="B178" s="115"/>
      <c r="C178" s="6" t="s">
        <v>184</v>
      </c>
      <c r="D178" s="39"/>
      <c r="E178" s="224" t="s">
        <v>183</v>
      </c>
      <c r="F178" s="47">
        <f>F179+F183+F181+F185</f>
        <v>1000</v>
      </c>
      <c r="J178" s="189"/>
      <c r="K178" s="189"/>
    </row>
    <row r="179" spans="1:11" ht="15.75" customHeight="1" outlineLevel="2">
      <c r="A179" s="126"/>
      <c r="B179" s="115"/>
      <c r="C179" s="6" t="s">
        <v>182</v>
      </c>
      <c r="D179" s="27"/>
      <c r="E179" s="29" t="s">
        <v>195</v>
      </c>
      <c r="F179" s="47">
        <f>F180</f>
        <v>1000</v>
      </c>
      <c r="J179" s="189"/>
      <c r="K179" s="189"/>
    </row>
    <row r="180" spans="1:11" ht="27.75" customHeight="1" outlineLevel="2">
      <c r="A180" s="126"/>
      <c r="B180" s="115"/>
      <c r="C180" s="6"/>
      <c r="D180" s="17" t="s">
        <v>37</v>
      </c>
      <c r="E180" s="13" t="s">
        <v>38</v>
      </c>
      <c r="F180" s="47">
        <v>1000</v>
      </c>
      <c r="J180" s="189"/>
      <c r="K180" s="189"/>
    </row>
    <row r="181" spans="1:11" ht="15" hidden="1" outlineLevel="2">
      <c r="A181" s="126"/>
      <c r="B181" s="115"/>
      <c r="C181" s="6" t="s">
        <v>258</v>
      </c>
      <c r="D181" s="17"/>
      <c r="E181" s="232" t="s">
        <v>259</v>
      </c>
      <c r="F181" s="47">
        <f>F182</f>
        <v>0</v>
      </c>
      <c r="J181" s="189"/>
      <c r="K181" s="189"/>
    </row>
    <row r="182" spans="1:11" ht="0.75" customHeight="1" hidden="1" outlineLevel="2">
      <c r="A182" s="126"/>
      <c r="B182" s="115"/>
      <c r="C182" s="6"/>
      <c r="D182" s="17" t="s">
        <v>37</v>
      </c>
      <c r="E182" s="232" t="s">
        <v>38</v>
      </c>
      <c r="F182" s="47">
        <v>0</v>
      </c>
      <c r="J182" s="189"/>
      <c r="K182" s="189"/>
    </row>
    <row r="183" spans="1:11" ht="15" customHeight="1" hidden="1" outlineLevel="2">
      <c r="A183" s="126"/>
      <c r="B183" s="115"/>
      <c r="C183" s="6" t="s">
        <v>243</v>
      </c>
      <c r="D183" s="17"/>
      <c r="E183" s="35" t="s">
        <v>244</v>
      </c>
      <c r="F183" s="47">
        <f>F184</f>
        <v>0</v>
      </c>
      <c r="J183" s="189"/>
      <c r="K183" s="189"/>
    </row>
    <row r="184" spans="1:11" ht="30" customHeight="1" hidden="1" outlineLevel="2">
      <c r="A184" s="126"/>
      <c r="B184" s="115"/>
      <c r="C184" s="6"/>
      <c r="D184" s="17" t="s">
        <v>37</v>
      </c>
      <c r="E184" s="13" t="s">
        <v>38</v>
      </c>
      <c r="F184" s="47"/>
      <c r="J184" s="189"/>
      <c r="K184" s="189"/>
    </row>
    <row r="185" spans="1:11" ht="30" customHeight="1" hidden="1" outlineLevel="2">
      <c r="A185" s="126"/>
      <c r="B185" s="115"/>
      <c r="C185" s="6" t="s">
        <v>225</v>
      </c>
      <c r="D185" s="17"/>
      <c r="E185" s="13" t="s">
        <v>245</v>
      </c>
      <c r="F185" s="47">
        <f>F186</f>
        <v>0</v>
      </c>
      <c r="J185" s="189"/>
      <c r="K185" s="189"/>
    </row>
    <row r="186" spans="1:11" ht="30" customHeight="1" hidden="1" outlineLevel="2">
      <c r="A186" s="126"/>
      <c r="B186" s="115"/>
      <c r="C186" s="6"/>
      <c r="D186" s="17" t="s">
        <v>37</v>
      </c>
      <c r="E186" s="13" t="s">
        <v>38</v>
      </c>
      <c r="F186" s="47">
        <v>0</v>
      </c>
      <c r="J186" s="189"/>
      <c r="K186" s="189"/>
    </row>
    <row r="187" spans="1:11" ht="15" outlineLevel="2">
      <c r="A187" s="126"/>
      <c r="B187" s="115"/>
      <c r="C187" s="6" t="s">
        <v>180</v>
      </c>
      <c r="D187" s="38"/>
      <c r="E187" s="38" t="s">
        <v>179</v>
      </c>
      <c r="F187" s="51">
        <f>F188</f>
        <v>220</v>
      </c>
      <c r="J187" s="189"/>
      <c r="K187" s="189"/>
    </row>
    <row r="188" spans="1:11" ht="30" outlineLevel="2">
      <c r="A188" s="126"/>
      <c r="B188" s="115"/>
      <c r="C188" s="6" t="s">
        <v>178</v>
      </c>
      <c r="D188" s="21"/>
      <c r="E188" s="21" t="s">
        <v>177</v>
      </c>
      <c r="F188" s="51">
        <f>F189+F191</f>
        <v>220</v>
      </c>
      <c r="J188" s="189"/>
      <c r="K188" s="189"/>
    </row>
    <row r="189" spans="1:11" s="125" customFormat="1" ht="15">
      <c r="A189" s="121"/>
      <c r="B189" s="115"/>
      <c r="C189" s="6" t="s">
        <v>176</v>
      </c>
      <c r="D189" s="27"/>
      <c r="E189" s="29" t="s">
        <v>196</v>
      </c>
      <c r="F189" s="51">
        <f>F190</f>
        <v>220</v>
      </c>
      <c r="G189" s="190"/>
      <c r="H189" s="190"/>
      <c r="I189" s="189"/>
      <c r="J189" s="190"/>
      <c r="K189" s="190"/>
    </row>
    <row r="190" spans="1:11" s="125" customFormat="1" ht="28.5" customHeight="1">
      <c r="A190" s="121"/>
      <c r="B190" s="115"/>
      <c r="C190" s="6"/>
      <c r="D190" s="17" t="s">
        <v>37</v>
      </c>
      <c r="E190" s="13" t="s">
        <v>38</v>
      </c>
      <c r="F190" s="51">
        <v>220</v>
      </c>
      <c r="G190" s="190"/>
      <c r="H190" s="190"/>
      <c r="I190" s="189"/>
      <c r="J190" s="190"/>
      <c r="K190" s="190"/>
    </row>
    <row r="191" spans="1:11" s="125" customFormat="1" ht="15" customHeight="1" hidden="1">
      <c r="A191" s="121"/>
      <c r="B191" s="115"/>
      <c r="C191" s="6" t="s">
        <v>223</v>
      </c>
      <c r="D191" s="81"/>
      <c r="E191" s="29" t="s">
        <v>224</v>
      </c>
      <c r="F191" s="51">
        <f>F192</f>
        <v>0</v>
      </c>
      <c r="G191" s="190"/>
      <c r="H191" s="190"/>
      <c r="I191" s="189"/>
      <c r="J191" s="190"/>
      <c r="K191" s="190"/>
    </row>
    <row r="192" spans="1:11" s="125" customFormat="1" ht="30" customHeight="1" hidden="1">
      <c r="A192" s="121"/>
      <c r="B192" s="115"/>
      <c r="C192" s="6"/>
      <c r="D192" s="17" t="s">
        <v>37</v>
      </c>
      <c r="E192" s="35" t="s">
        <v>38</v>
      </c>
      <c r="F192" s="51"/>
      <c r="G192" s="190"/>
      <c r="H192" s="190"/>
      <c r="I192" s="189"/>
      <c r="J192" s="190"/>
      <c r="K192" s="190"/>
    </row>
    <row r="193" spans="1:11" s="125" customFormat="1" ht="15" hidden="1">
      <c r="A193" s="121"/>
      <c r="B193" s="115"/>
      <c r="C193" s="20" t="s">
        <v>170</v>
      </c>
      <c r="D193" s="17"/>
      <c r="E193" s="35" t="s">
        <v>169</v>
      </c>
      <c r="F193" s="51">
        <f>F194</f>
        <v>0</v>
      </c>
      <c r="G193" s="190"/>
      <c r="H193" s="190"/>
      <c r="I193" s="189"/>
      <c r="J193" s="190"/>
      <c r="K193" s="190"/>
    </row>
    <row r="194" spans="1:11" s="125" customFormat="1" ht="30" hidden="1">
      <c r="A194" s="121"/>
      <c r="B194" s="115"/>
      <c r="C194" s="20" t="s">
        <v>168</v>
      </c>
      <c r="D194" s="17"/>
      <c r="E194" s="35" t="s">
        <v>167</v>
      </c>
      <c r="F194" s="51">
        <f>F195+F197</f>
        <v>0</v>
      </c>
      <c r="G194" s="190"/>
      <c r="H194" s="190"/>
      <c r="I194" s="189"/>
      <c r="J194" s="190"/>
      <c r="K194" s="190"/>
    </row>
    <row r="195" spans="1:11" s="125" customFormat="1" ht="9" customHeight="1" hidden="1">
      <c r="A195" s="121"/>
      <c r="B195" s="115"/>
      <c r="C195" s="20" t="s">
        <v>166</v>
      </c>
      <c r="D195" s="17"/>
      <c r="E195" s="35" t="s">
        <v>165</v>
      </c>
      <c r="F195" s="51">
        <f>F196</f>
        <v>0</v>
      </c>
      <c r="G195" s="190"/>
      <c r="H195" s="190"/>
      <c r="I195" s="189"/>
      <c r="J195" s="190"/>
      <c r="K195" s="190"/>
    </row>
    <row r="196" spans="1:11" s="125" customFormat="1" ht="28.5" customHeight="1" hidden="1">
      <c r="A196" s="121"/>
      <c r="B196" s="115"/>
      <c r="C196" s="20"/>
      <c r="D196" s="17" t="s">
        <v>37</v>
      </c>
      <c r="E196" s="35" t="s">
        <v>38</v>
      </c>
      <c r="F196" s="51">
        <v>0</v>
      </c>
      <c r="G196" s="190"/>
      <c r="H196" s="190"/>
      <c r="I196" s="189"/>
      <c r="J196" s="190"/>
      <c r="K196" s="190"/>
    </row>
    <row r="197" spans="1:11" s="125" customFormat="1" ht="1.5" customHeight="1" hidden="1">
      <c r="A197" s="121"/>
      <c r="B197" s="115"/>
      <c r="C197" s="20" t="s">
        <v>216</v>
      </c>
      <c r="D197" s="17"/>
      <c r="E197" s="35" t="s">
        <v>215</v>
      </c>
      <c r="F197" s="51">
        <f>F198</f>
        <v>0</v>
      </c>
      <c r="G197" s="190"/>
      <c r="H197" s="190"/>
      <c r="I197" s="189"/>
      <c r="J197" s="190"/>
      <c r="K197" s="190"/>
    </row>
    <row r="198" spans="1:11" s="125" customFormat="1" ht="30" customHeight="1" hidden="1">
      <c r="A198" s="121"/>
      <c r="B198" s="115"/>
      <c r="C198" s="20"/>
      <c r="D198" s="17" t="s">
        <v>37</v>
      </c>
      <c r="E198" s="35" t="s">
        <v>38</v>
      </c>
      <c r="F198" s="51"/>
      <c r="G198" s="190"/>
      <c r="H198" s="190"/>
      <c r="I198" s="189"/>
      <c r="J198" s="190"/>
      <c r="K198" s="190"/>
    </row>
    <row r="199" spans="1:11" s="125" customFormat="1" ht="15" customHeight="1" hidden="1">
      <c r="A199" s="121"/>
      <c r="B199" s="115"/>
      <c r="C199" s="44" t="s">
        <v>113</v>
      </c>
      <c r="D199" s="115" t="s">
        <v>9</v>
      </c>
      <c r="E199" s="222" t="s">
        <v>112</v>
      </c>
      <c r="F199" s="51">
        <f>F200</f>
        <v>0</v>
      </c>
      <c r="G199" s="190"/>
      <c r="H199" s="190"/>
      <c r="I199" s="189"/>
      <c r="J199" s="190"/>
      <c r="K199" s="190"/>
    </row>
    <row r="200" spans="1:11" s="125" customFormat="1" ht="30" customHeight="1" hidden="1">
      <c r="A200" s="121"/>
      <c r="B200" s="115"/>
      <c r="C200" s="6" t="s">
        <v>100</v>
      </c>
      <c r="D200" s="20"/>
      <c r="E200" s="18" t="s">
        <v>99</v>
      </c>
      <c r="F200" s="51">
        <f>F201</f>
        <v>0</v>
      </c>
      <c r="G200" s="190"/>
      <c r="H200" s="190"/>
      <c r="I200" s="189"/>
      <c r="J200" s="190"/>
      <c r="K200" s="190"/>
    </row>
    <row r="201" spans="1:11" s="125" customFormat="1" ht="15" customHeight="1" hidden="1">
      <c r="A201" s="121"/>
      <c r="B201" s="115"/>
      <c r="C201" s="20" t="s">
        <v>95</v>
      </c>
      <c r="D201" s="17"/>
      <c r="E201" s="131" t="s">
        <v>77</v>
      </c>
      <c r="F201" s="51">
        <f>F202</f>
        <v>0</v>
      </c>
      <c r="G201" s="190"/>
      <c r="H201" s="190"/>
      <c r="I201" s="189"/>
      <c r="J201" s="190"/>
      <c r="K201" s="190"/>
    </row>
    <row r="202" spans="1:11" s="125" customFormat="1" ht="30" customHeight="1" hidden="1">
      <c r="A202" s="121"/>
      <c r="B202" s="115"/>
      <c r="C202" s="20"/>
      <c r="D202" s="17" t="s">
        <v>37</v>
      </c>
      <c r="E202" s="35" t="s">
        <v>38</v>
      </c>
      <c r="F202" s="51"/>
      <c r="G202" s="190"/>
      <c r="H202" s="190"/>
      <c r="I202" s="189"/>
      <c r="J202" s="190"/>
      <c r="K202" s="190"/>
    </row>
    <row r="203" spans="1:11" s="125" customFormat="1" ht="15" customHeight="1" hidden="1">
      <c r="A203" s="126"/>
      <c r="B203" s="168" t="s">
        <v>86</v>
      </c>
      <c r="C203" s="169"/>
      <c r="D203" s="168"/>
      <c r="E203" s="185" t="s">
        <v>87</v>
      </c>
      <c r="F203" s="180">
        <f>F204</f>
        <v>0</v>
      </c>
      <c r="G203" s="190"/>
      <c r="H203" s="190"/>
      <c r="I203" s="190"/>
      <c r="J203" s="190"/>
      <c r="K203" s="190"/>
    </row>
    <row r="204" spans="1:11" s="125" customFormat="1" ht="15" customHeight="1" hidden="1">
      <c r="A204" s="126"/>
      <c r="B204" s="168" t="s">
        <v>88</v>
      </c>
      <c r="C204" s="169"/>
      <c r="D204" s="168"/>
      <c r="E204" s="185" t="s">
        <v>89</v>
      </c>
      <c r="F204" s="180">
        <f>F205</f>
        <v>0</v>
      </c>
      <c r="G204" s="190"/>
      <c r="H204" s="190"/>
      <c r="I204" s="190"/>
      <c r="J204" s="190"/>
      <c r="K204" s="190"/>
    </row>
    <row r="205" spans="1:11" s="125" customFormat="1" ht="15" customHeight="1" hidden="1">
      <c r="A205" s="126"/>
      <c r="B205" s="168"/>
      <c r="C205" s="171" t="s">
        <v>113</v>
      </c>
      <c r="D205" s="172"/>
      <c r="E205" s="233" t="s">
        <v>112</v>
      </c>
      <c r="F205" s="180">
        <f>F206</f>
        <v>0</v>
      </c>
      <c r="G205" s="190"/>
      <c r="H205" s="190"/>
      <c r="I205" s="190"/>
      <c r="J205" s="190"/>
      <c r="K205" s="190"/>
    </row>
    <row r="206" spans="1:11" s="125" customFormat="1" ht="30" customHeight="1" hidden="1">
      <c r="A206" s="126"/>
      <c r="B206" s="168"/>
      <c r="C206" s="171" t="s">
        <v>100</v>
      </c>
      <c r="D206" s="186"/>
      <c r="E206" s="187" t="s">
        <v>99</v>
      </c>
      <c r="F206" s="180">
        <f>F207</f>
        <v>0</v>
      </c>
      <c r="G206" s="190"/>
      <c r="H206" s="190"/>
      <c r="I206" s="190"/>
      <c r="J206" s="190"/>
      <c r="K206" s="190"/>
    </row>
    <row r="207" spans="1:11" s="125" customFormat="1" ht="30" customHeight="1" hidden="1">
      <c r="A207" s="126"/>
      <c r="B207" s="168"/>
      <c r="C207" s="169" t="s">
        <v>237</v>
      </c>
      <c r="D207" s="168"/>
      <c r="E207" s="170" t="s">
        <v>84</v>
      </c>
      <c r="F207" s="47"/>
      <c r="G207" s="190"/>
      <c r="H207" s="190"/>
      <c r="I207" s="190"/>
      <c r="J207" s="190"/>
      <c r="K207" s="190"/>
    </row>
    <row r="208" spans="1:11" s="125" customFormat="1" ht="30" customHeight="1" hidden="1">
      <c r="A208" s="126"/>
      <c r="B208" s="168"/>
      <c r="C208" s="188"/>
      <c r="D208" s="172" t="s">
        <v>33</v>
      </c>
      <c r="E208" s="234" t="s">
        <v>74</v>
      </c>
      <c r="F208" s="47"/>
      <c r="G208" s="190"/>
      <c r="H208" s="190"/>
      <c r="I208" s="190"/>
      <c r="J208" s="190"/>
      <c r="K208" s="190"/>
    </row>
    <row r="209" spans="1:11" s="125" customFormat="1" ht="15">
      <c r="A209" s="126"/>
      <c r="B209" s="115" t="s">
        <v>19</v>
      </c>
      <c r="C209" s="122" t="s">
        <v>9</v>
      </c>
      <c r="D209" s="115" t="s">
        <v>9</v>
      </c>
      <c r="E209" s="124" t="s">
        <v>52</v>
      </c>
      <c r="F209" s="180">
        <f>F210+F215</f>
        <v>172.7</v>
      </c>
      <c r="G209" s="190"/>
      <c r="H209" s="190"/>
      <c r="I209" s="190"/>
      <c r="J209" s="190"/>
      <c r="K209" s="190"/>
    </row>
    <row r="210" spans="1:11" ht="15" outlineLevel="4">
      <c r="A210" s="126"/>
      <c r="B210" s="143" t="s">
        <v>27</v>
      </c>
      <c r="C210" s="144"/>
      <c r="D210" s="145"/>
      <c r="E210" s="146" t="s">
        <v>28</v>
      </c>
      <c r="F210" s="180">
        <f>F211</f>
        <v>134</v>
      </c>
      <c r="I210" s="190"/>
      <c r="J210" s="189"/>
      <c r="K210" s="189"/>
    </row>
    <row r="211" spans="1:11" ht="15" outlineLevel="4">
      <c r="A211" s="126"/>
      <c r="B211" s="143"/>
      <c r="C211" s="6" t="s">
        <v>113</v>
      </c>
      <c r="D211" s="14"/>
      <c r="E211" s="227" t="s">
        <v>112</v>
      </c>
      <c r="F211" s="180">
        <f>F212</f>
        <v>134</v>
      </c>
      <c r="I211" s="190"/>
      <c r="J211" s="189"/>
      <c r="K211" s="189"/>
    </row>
    <row r="212" spans="1:11" ht="30" outlineLevel="4">
      <c r="A212" s="126"/>
      <c r="B212" s="143"/>
      <c r="C212" s="6" t="s">
        <v>100</v>
      </c>
      <c r="D212" s="20"/>
      <c r="E212" s="18" t="s">
        <v>99</v>
      </c>
      <c r="F212" s="180">
        <f>F213</f>
        <v>134</v>
      </c>
      <c r="I212" s="190"/>
      <c r="J212" s="189"/>
      <c r="K212" s="189"/>
    </row>
    <row r="213" spans="1:11" ht="30" outlineLevel="4">
      <c r="A213" s="126"/>
      <c r="B213" s="143"/>
      <c r="C213" s="6" t="s">
        <v>97</v>
      </c>
      <c r="D213" s="18"/>
      <c r="E213" s="18" t="s">
        <v>96</v>
      </c>
      <c r="F213" s="180">
        <f>F214</f>
        <v>134</v>
      </c>
      <c r="I213" s="190"/>
      <c r="J213" s="189"/>
      <c r="K213" s="189"/>
    </row>
    <row r="214" spans="1:11" ht="15" outlineLevel="2">
      <c r="A214" s="126"/>
      <c r="B214" s="115"/>
      <c r="C214" s="19"/>
      <c r="D214" s="17" t="s">
        <v>39</v>
      </c>
      <c r="E214" s="35" t="s">
        <v>40</v>
      </c>
      <c r="F214" s="180">
        <v>134</v>
      </c>
      <c r="I214" s="190"/>
      <c r="J214" s="189"/>
      <c r="K214" s="189"/>
    </row>
    <row r="215" spans="1:11" ht="15" outlineLevel="2">
      <c r="A215" s="126"/>
      <c r="B215" s="147" t="s">
        <v>20</v>
      </c>
      <c r="C215" s="148"/>
      <c r="D215" s="147"/>
      <c r="E215" s="149" t="s">
        <v>21</v>
      </c>
      <c r="F215" s="180">
        <f>F216+F222</f>
        <v>38.7</v>
      </c>
      <c r="J215" s="189"/>
      <c r="K215" s="189"/>
    </row>
    <row r="216" spans="1:11" ht="15" outlineLevel="2">
      <c r="A216" s="126"/>
      <c r="B216" s="115"/>
      <c r="C216" s="6" t="s">
        <v>188</v>
      </c>
      <c r="D216" s="40"/>
      <c r="E216" s="93" t="s">
        <v>194</v>
      </c>
      <c r="F216" s="180">
        <f>F217</f>
        <v>38.7</v>
      </c>
      <c r="J216" s="189"/>
      <c r="K216" s="189"/>
    </row>
    <row r="217" spans="1:11" ht="15" outlineLevel="2">
      <c r="A217" s="126"/>
      <c r="B217" s="115"/>
      <c r="C217" s="6" t="s">
        <v>174</v>
      </c>
      <c r="D217" s="37"/>
      <c r="E217" s="37" t="s">
        <v>173</v>
      </c>
      <c r="F217" s="51">
        <f>F218</f>
        <v>38.7</v>
      </c>
      <c r="J217" s="189"/>
      <c r="K217" s="189"/>
    </row>
    <row r="218" spans="1:11" ht="75" outlineLevel="2">
      <c r="A218" s="126"/>
      <c r="B218" s="115"/>
      <c r="C218" s="6" t="s">
        <v>172</v>
      </c>
      <c r="D218" s="18"/>
      <c r="E218" s="36" t="s">
        <v>171</v>
      </c>
      <c r="F218" s="51">
        <f>F219</f>
        <v>38.7</v>
      </c>
      <c r="J218" s="189"/>
      <c r="K218" s="189"/>
    </row>
    <row r="219" spans="1:11" ht="60" outlineLevel="2">
      <c r="A219" s="150"/>
      <c r="B219" s="115"/>
      <c r="C219" s="6" t="s">
        <v>226</v>
      </c>
      <c r="D219" s="27"/>
      <c r="E219" s="29" t="s">
        <v>81</v>
      </c>
      <c r="F219" s="51">
        <f>F220+F221</f>
        <v>38.7</v>
      </c>
      <c r="J219" s="189"/>
      <c r="K219" s="189"/>
    </row>
    <row r="220" spans="1:11" ht="15" outlineLevel="2">
      <c r="A220" s="150"/>
      <c r="B220" s="115"/>
      <c r="C220" s="6"/>
      <c r="D220" s="80">
        <v>300</v>
      </c>
      <c r="E220" s="35" t="s">
        <v>40</v>
      </c>
      <c r="F220" s="51">
        <v>14.3</v>
      </c>
      <c r="J220" s="189"/>
      <c r="K220" s="189"/>
    </row>
    <row r="221" spans="1:11" ht="29.25" customHeight="1" outlineLevel="2">
      <c r="A221" s="126"/>
      <c r="B221" s="115"/>
      <c r="C221" s="20"/>
      <c r="D221" s="17" t="s">
        <v>37</v>
      </c>
      <c r="E221" s="35" t="s">
        <v>38</v>
      </c>
      <c r="F221" s="51">
        <v>24.4</v>
      </c>
      <c r="J221" s="189"/>
      <c r="K221" s="189"/>
    </row>
    <row r="222" spans="1:11" ht="15" customHeight="1" hidden="1" outlineLevel="2">
      <c r="A222" s="126"/>
      <c r="B222" s="115"/>
      <c r="C222" s="44" t="s">
        <v>113</v>
      </c>
      <c r="D222" s="115" t="s">
        <v>9</v>
      </c>
      <c r="E222" s="222" t="s">
        <v>112</v>
      </c>
      <c r="F222" s="180">
        <f>F223</f>
        <v>0</v>
      </c>
      <c r="J222" s="189"/>
      <c r="K222" s="189"/>
    </row>
    <row r="223" spans="1:11" ht="27" customHeight="1" hidden="1" outlineLevel="2">
      <c r="A223" s="126"/>
      <c r="B223" s="115"/>
      <c r="C223" s="6" t="s">
        <v>100</v>
      </c>
      <c r="D223" s="20"/>
      <c r="E223" s="18" t="s">
        <v>99</v>
      </c>
      <c r="F223" s="180">
        <f>F224</f>
        <v>0</v>
      </c>
      <c r="J223" s="189"/>
      <c r="K223" s="189"/>
    </row>
    <row r="224" spans="1:11" ht="11.25" customHeight="1" hidden="1" outlineLevel="2">
      <c r="A224" s="126"/>
      <c r="B224" s="115"/>
      <c r="C224" s="19" t="s">
        <v>90</v>
      </c>
      <c r="D224" s="5"/>
      <c r="E224" s="92" t="s">
        <v>82</v>
      </c>
      <c r="F224" s="180">
        <f>F225</f>
        <v>0</v>
      </c>
      <c r="J224" s="189"/>
      <c r="K224" s="189"/>
    </row>
    <row r="225" spans="1:11" ht="15" hidden="1" outlineLevel="2">
      <c r="A225" s="126"/>
      <c r="B225" s="115"/>
      <c r="C225" s="88"/>
      <c r="D225" s="5" t="s">
        <v>0</v>
      </c>
      <c r="E225" s="92" t="s">
        <v>30</v>
      </c>
      <c r="F225" s="180"/>
      <c r="J225" s="189"/>
      <c r="K225" s="189"/>
    </row>
    <row r="226" spans="1:11" ht="12" customHeight="1" hidden="1" collapsed="1">
      <c r="A226" s="151"/>
      <c r="B226" s="115" t="s">
        <v>41</v>
      </c>
      <c r="C226" s="122"/>
      <c r="D226" s="115"/>
      <c r="E226" s="152" t="s">
        <v>43</v>
      </c>
      <c r="F226" s="180">
        <f>F227</f>
        <v>0</v>
      </c>
      <c r="J226" s="189"/>
      <c r="K226" s="189"/>
    </row>
    <row r="227" spans="1:11" ht="12.75" customHeight="1" hidden="1">
      <c r="A227" s="153"/>
      <c r="B227" s="115" t="s">
        <v>42</v>
      </c>
      <c r="C227" s="122"/>
      <c r="D227" s="115"/>
      <c r="E227" s="124" t="s">
        <v>43</v>
      </c>
      <c r="F227" s="180">
        <f>F228</f>
        <v>0</v>
      </c>
      <c r="J227" s="189"/>
      <c r="K227" s="189"/>
    </row>
    <row r="228" spans="1:11" ht="14.25" customHeight="1" hidden="1">
      <c r="A228" s="153"/>
      <c r="B228" s="115"/>
      <c r="C228" s="6" t="s">
        <v>113</v>
      </c>
      <c r="D228" s="14"/>
      <c r="E228" s="227" t="s">
        <v>112</v>
      </c>
      <c r="F228" s="180">
        <f>F229</f>
        <v>0</v>
      </c>
      <c r="J228" s="189"/>
      <c r="K228" s="189"/>
    </row>
    <row r="229" spans="1:11" ht="30">
      <c r="A229" s="153"/>
      <c r="B229" s="115"/>
      <c r="C229" s="6" t="s">
        <v>100</v>
      </c>
      <c r="D229" s="20"/>
      <c r="E229" s="18" t="s">
        <v>99</v>
      </c>
      <c r="F229" s="180">
        <f>F230</f>
        <v>0</v>
      </c>
      <c r="I229" s="190"/>
      <c r="J229" s="189"/>
      <c r="K229" s="189"/>
    </row>
    <row r="230" spans="1:11" ht="15">
      <c r="A230" s="153"/>
      <c r="B230" s="115"/>
      <c r="C230" s="19" t="s">
        <v>91</v>
      </c>
      <c r="D230" s="14"/>
      <c r="E230" s="124" t="s">
        <v>67</v>
      </c>
      <c r="F230" s="180">
        <f>F231</f>
        <v>0</v>
      </c>
      <c r="J230" s="189"/>
      <c r="K230" s="189"/>
    </row>
    <row r="231" spans="1:11" ht="30">
      <c r="A231" s="153"/>
      <c r="B231" s="115"/>
      <c r="C231" s="122"/>
      <c r="D231" s="115" t="s">
        <v>33</v>
      </c>
      <c r="E231" s="124" t="s">
        <v>74</v>
      </c>
      <c r="F231" s="180">
        <v>0</v>
      </c>
      <c r="J231" s="189"/>
      <c r="K231" s="189"/>
    </row>
    <row r="232" spans="1:11" ht="15">
      <c r="A232" s="121">
        <v>493</v>
      </c>
      <c r="B232" s="115"/>
      <c r="C232" s="122"/>
      <c r="D232" s="115"/>
      <c r="E232" s="123" t="s">
        <v>64</v>
      </c>
      <c r="F232" s="205">
        <f>F233</f>
        <v>130.8</v>
      </c>
      <c r="J232" s="189"/>
      <c r="K232" s="189"/>
    </row>
    <row r="233" spans="1:11" ht="15">
      <c r="A233" s="121"/>
      <c r="B233" s="115" t="s">
        <v>10</v>
      </c>
      <c r="C233" s="122" t="s">
        <v>9</v>
      </c>
      <c r="D233" s="115" t="s">
        <v>9</v>
      </c>
      <c r="E233" s="124" t="s">
        <v>53</v>
      </c>
      <c r="F233" s="206">
        <f>F234</f>
        <v>130.8</v>
      </c>
      <c r="J233" s="189"/>
      <c r="K233" s="189"/>
    </row>
    <row r="234" spans="1:11" ht="30">
      <c r="A234" s="153"/>
      <c r="B234" s="115" t="s">
        <v>11</v>
      </c>
      <c r="C234" s="122"/>
      <c r="D234" s="115" t="s">
        <v>9</v>
      </c>
      <c r="E234" s="124" t="s">
        <v>12</v>
      </c>
      <c r="F234" s="180">
        <f>F235</f>
        <v>130.8</v>
      </c>
      <c r="J234" s="189"/>
      <c r="K234" s="189"/>
    </row>
    <row r="235" spans="1:11" ht="15">
      <c r="A235" s="153"/>
      <c r="B235" s="115"/>
      <c r="C235" s="6" t="s">
        <v>113</v>
      </c>
      <c r="D235" s="14"/>
      <c r="E235" s="227" t="s">
        <v>112</v>
      </c>
      <c r="F235" s="180">
        <f>F236</f>
        <v>130.8</v>
      </c>
      <c r="J235" s="189"/>
      <c r="K235" s="189"/>
    </row>
    <row r="236" spans="1:11" ht="15.75">
      <c r="A236" s="153"/>
      <c r="B236" s="115"/>
      <c r="C236" s="6" t="s">
        <v>111</v>
      </c>
      <c r="D236" s="23"/>
      <c r="E236" s="18" t="s">
        <v>110</v>
      </c>
      <c r="F236" s="180">
        <f>F237</f>
        <v>130.8</v>
      </c>
      <c r="J236" s="189"/>
      <c r="K236" s="189"/>
    </row>
    <row r="237" spans="1:11" ht="15">
      <c r="A237" s="153"/>
      <c r="B237" s="154"/>
      <c r="C237" s="6" t="s">
        <v>108</v>
      </c>
      <c r="D237" s="18"/>
      <c r="E237" s="24" t="s">
        <v>1</v>
      </c>
      <c r="F237" s="207">
        <f>F238+F239</f>
        <v>130.8</v>
      </c>
      <c r="J237" s="189"/>
      <c r="K237" s="189"/>
    </row>
    <row r="238" spans="1:11" ht="44.25" customHeight="1">
      <c r="A238" s="153"/>
      <c r="B238" s="115"/>
      <c r="C238" s="6"/>
      <c r="D238" s="14" t="s">
        <v>29</v>
      </c>
      <c r="E238" s="223" t="s">
        <v>73</v>
      </c>
      <c r="F238" s="180">
        <v>125.5</v>
      </c>
      <c r="J238" s="189"/>
      <c r="K238" s="189"/>
    </row>
    <row r="239" spans="1:11" ht="15.75" customHeight="1">
      <c r="A239" s="153"/>
      <c r="B239" s="115"/>
      <c r="C239" s="50"/>
      <c r="D239" s="115" t="s">
        <v>33</v>
      </c>
      <c r="E239" s="124" t="s">
        <v>74</v>
      </c>
      <c r="F239" s="180">
        <v>5.3</v>
      </c>
      <c r="J239" s="189"/>
      <c r="K239" s="189"/>
    </row>
    <row r="240" spans="1:11" ht="15">
      <c r="A240" s="121">
        <v>795</v>
      </c>
      <c r="B240" s="115"/>
      <c r="C240" s="122"/>
      <c r="D240" s="115"/>
      <c r="E240" s="123" t="s">
        <v>267</v>
      </c>
      <c r="F240" s="197">
        <f>F241+F296+F303+F326+F354+F407+F436+F442+F459</f>
        <v>20664</v>
      </c>
      <c r="J240" s="189"/>
      <c r="K240" s="189"/>
    </row>
    <row r="241" spans="1:11" ht="15">
      <c r="A241" s="121"/>
      <c r="B241" s="115" t="s">
        <v>10</v>
      </c>
      <c r="C241" s="122" t="s">
        <v>9</v>
      </c>
      <c r="D241" s="115" t="s">
        <v>9</v>
      </c>
      <c r="E241" s="124" t="s">
        <v>53</v>
      </c>
      <c r="F241" s="180">
        <f>F242+F247+F284+F274</f>
        <v>2287.5</v>
      </c>
      <c r="J241" s="189"/>
      <c r="K241" s="189"/>
    </row>
    <row r="242" spans="1:11" ht="30">
      <c r="A242" s="121"/>
      <c r="B242" s="115" t="s">
        <v>269</v>
      </c>
      <c r="C242" s="122"/>
      <c r="D242" s="115"/>
      <c r="E242" s="124" t="s">
        <v>270</v>
      </c>
      <c r="F242" s="180">
        <f>F243</f>
        <v>143.6</v>
      </c>
      <c r="J242" s="189"/>
      <c r="K242" s="189"/>
    </row>
    <row r="243" spans="1:11" ht="15">
      <c r="A243" s="121"/>
      <c r="B243" s="115"/>
      <c r="C243" s="44" t="s">
        <v>113</v>
      </c>
      <c r="D243" s="115" t="s">
        <v>9</v>
      </c>
      <c r="E243" s="222" t="s">
        <v>112</v>
      </c>
      <c r="F243" s="180">
        <f>F244</f>
        <v>143.6</v>
      </c>
      <c r="J243" s="189"/>
      <c r="K243" s="189"/>
    </row>
    <row r="244" spans="1:11" ht="15">
      <c r="A244" s="121"/>
      <c r="B244" s="115"/>
      <c r="C244" s="44" t="s">
        <v>111</v>
      </c>
      <c r="D244" s="115" t="s">
        <v>9</v>
      </c>
      <c r="E244" s="45" t="s">
        <v>110</v>
      </c>
      <c r="F244" s="180">
        <f>F245</f>
        <v>143.6</v>
      </c>
      <c r="J244" s="189"/>
      <c r="K244" s="189"/>
    </row>
    <row r="245" spans="1:11" ht="15">
      <c r="A245" s="121"/>
      <c r="B245" s="115"/>
      <c r="C245" s="44" t="s">
        <v>109</v>
      </c>
      <c r="D245" s="115"/>
      <c r="E245" s="45" t="s">
        <v>271</v>
      </c>
      <c r="F245" s="180">
        <f>F246</f>
        <v>143.6</v>
      </c>
      <c r="J245" s="189"/>
      <c r="K245" s="189"/>
    </row>
    <row r="246" spans="1:11" ht="45">
      <c r="A246" s="121"/>
      <c r="B246" s="115"/>
      <c r="C246" s="198"/>
      <c r="D246" s="115" t="s">
        <v>29</v>
      </c>
      <c r="E246" s="124" t="s">
        <v>73</v>
      </c>
      <c r="F246" s="180">
        <v>143.6</v>
      </c>
      <c r="I246" s="189">
        <v>8.6</v>
      </c>
      <c r="J246" s="189"/>
      <c r="K246" s="189"/>
    </row>
    <row r="247" spans="1:11" ht="45">
      <c r="A247" s="126"/>
      <c r="B247" s="115" t="s">
        <v>13</v>
      </c>
      <c r="C247" s="122"/>
      <c r="D247" s="115" t="s">
        <v>9</v>
      </c>
      <c r="E247" s="124" t="s">
        <v>14</v>
      </c>
      <c r="F247" s="180">
        <f>F248+F268</f>
        <v>2079.1</v>
      </c>
      <c r="J247" s="189"/>
      <c r="K247" s="189"/>
    </row>
    <row r="248" spans="1:11" ht="15">
      <c r="A248" s="127"/>
      <c r="B248" s="115"/>
      <c r="C248" s="44" t="s">
        <v>113</v>
      </c>
      <c r="D248" s="115" t="s">
        <v>9</v>
      </c>
      <c r="E248" s="222" t="s">
        <v>112</v>
      </c>
      <c r="F248" s="180">
        <f>F249</f>
        <v>2079.1</v>
      </c>
      <c r="J248" s="189"/>
      <c r="K248" s="189"/>
    </row>
    <row r="249" spans="1:11" ht="15">
      <c r="A249" s="126"/>
      <c r="B249" s="115"/>
      <c r="C249" s="44" t="s">
        <v>111</v>
      </c>
      <c r="D249" s="115" t="s">
        <v>9</v>
      </c>
      <c r="E249" s="45" t="s">
        <v>110</v>
      </c>
      <c r="F249" s="180">
        <f>F250+F252+F256+F264+F266+F258+F260+F262</f>
        <v>2079.1</v>
      </c>
      <c r="J249" s="189"/>
      <c r="K249" s="189"/>
    </row>
    <row r="250" spans="1:11" ht="15" hidden="1">
      <c r="A250" s="126"/>
      <c r="B250" s="115"/>
      <c r="C250" s="44" t="s">
        <v>109</v>
      </c>
      <c r="D250" s="115"/>
      <c r="E250" s="45" t="s">
        <v>191</v>
      </c>
      <c r="F250" s="180">
        <f>F251</f>
        <v>0</v>
      </c>
      <c r="J250" s="189"/>
      <c r="K250" s="189"/>
    </row>
    <row r="251" spans="1:11" ht="45" hidden="1">
      <c r="A251" s="126"/>
      <c r="B251" s="115"/>
      <c r="C251" s="122"/>
      <c r="D251" s="115" t="s">
        <v>29</v>
      </c>
      <c r="E251" s="124" t="s">
        <v>73</v>
      </c>
      <c r="F251" s="180"/>
      <c r="J251" s="189"/>
      <c r="K251" s="189"/>
    </row>
    <row r="252" spans="1:11" ht="15">
      <c r="A252" s="126"/>
      <c r="B252" s="115"/>
      <c r="C252" s="6" t="s">
        <v>107</v>
      </c>
      <c r="D252" s="115"/>
      <c r="E252" s="18" t="s">
        <v>106</v>
      </c>
      <c r="F252" s="180">
        <f>F253+F254+F255</f>
        <v>148.9</v>
      </c>
      <c r="J252" s="189"/>
      <c r="K252" s="189"/>
    </row>
    <row r="253" spans="1:11" ht="45" hidden="1">
      <c r="A253" s="126"/>
      <c r="B253" s="115"/>
      <c r="C253" s="122"/>
      <c r="D253" s="115" t="s">
        <v>29</v>
      </c>
      <c r="E253" s="124" t="s">
        <v>73</v>
      </c>
      <c r="F253" s="180">
        <v>0</v>
      </c>
      <c r="J253" s="189"/>
      <c r="K253" s="189"/>
    </row>
    <row r="254" spans="1:11" ht="30">
      <c r="A254" s="126"/>
      <c r="B254" s="115"/>
      <c r="C254" s="122"/>
      <c r="D254" s="115" t="s">
        <v>33</v>
      </c>
      <c r="E254" s="124" t="s">
        <v>74</v>
      </c>
      <c r="F254" s="180">
        <v>129</v>
      </c>
      <c r="H254" s="214"/>
      <c r="J254" s="189"/>
      <c r="K254" s="189"/>
    </row>
    <row r="255" spans="1:11" ht="15">
      <c r="A255" s="126"/>
      <c r="B255" s="115"/>
      <c r="C255" s="122"/>
      <c r="D255" s="115" t="s">
        <v>34</v>
      </c>
      <c r="E255" s="124" t="s">
        <v>35</v>
      </c>
      <c r="F255" s="180">
        <v>19.9</v>
      </c>
      <c r="J255" s="189"/>
      <c r="K255" s="189"/>
    </row>
    <row r="256" spans="1:11" ht="29.25" customHeight="1">
      <c r="A256" s="130"/>
      <c r="B256" s="128"/>
      <c r="C256" s="178" t="s">
        <v>276</v>
      </c>
      <c r="D256" s="128"/>
      <c r="E256" s="179" t="s">
        <v>277</v>
      </c>
      <c r="F256" s="180">
        <f>F257</f>
        <v>1677.4</v>
      </c>
      <c r="J256" s="189"/>
      <c r="K256" s="189"/>
    </row>
    <row r="257" spans="1:11" ht="15">
      <c r="A257" s="130"/>
      <c r="B257" s="128"/>
      <c r="C257" s="178"/>
      <c r="D257" s="128" t="s">
        <v>0</v>
      </c>
      <c r="E257" s="179" t="s">
        <v>30</v>
      </c>
      <c r="F257" s="180">
        <v>1677.4</v>
      </c>
      <c r="I257" s="189">
        <v>76.3</v>
      </c>
      <c r="J257" s="189"/>
      <c r="K257" s="189"/>
    </row>
    <row r="258" spans="1:11" ht="15">
      <c r="A258" s="126"/>
      <c r="B258" s="115"/>
      <c r="C258" s="6" t="s">
        <v>104</v>
      </c>
      <c r="D258" s="14"/>
      <c r="E258" s="223" t="s">
        <v>36</v>
      </c>
      <c r="F258" s="47">
        <f>F259</f>
        <v>75.3</v>
      </c>
      <c r="J258" s="189"/>
      <c r="K258" s="189"/>
    </row>
    <row r="259" spans="1:11" ht="15">
      <c r="A259" s="126"/>
      <c r="B259" s="115"/>
      <c r="C259" s="6"/>
      <c r="D259" s="14" t="s">
        <v>0</v>
      </c>
      <c r="E259" s="223" t="s">
        <v>30</v>
      </c>
      <c r="F259" s="47">
        <v>75.3</v>
      </c>
      <c r="J259" s="189"/>
      <c r="K259" s="189"/>
    </row>
    <row r="260" spans="1:11" ht="15">
      <c r="A260" s="126"/>
      <c r="B260" s="115"/>
      <c r="C260" s="6" t="s">
        <v>103</v>
      </c>
      <c r="D260" s="14"/>
      <c r="E260" s="223" t="s">
        <v>71</v>
      </c>
      <c r="F260" s="47">
        <f>F261</f>
        <v>53.1</v>
      </c>
      <c r="J260" s="189"/>
      <c r="K260" s="189"/>
    </row>
    <row r="261" spans="1:11" ht="15">
      <c r="A261" s="126"/>
      <c r="B261" s="115"/>
      <c r="C261" s="6"/>
      <c r="D261" s="14" t="s">
        <v>0</v>
      </c>
      <c r="E261" s="223" t="s">
        <v>30</v>
      </c>
      <c r="F261" s="47">
        <v>53.1</v>
      </c>
      <c r="J261" s="189"/>
      <c r="K261" s="189"/>
    </row>
    <row r="262" spans="1:11" ht="30">
      <c r="A262" s="126"/>
      <c r="B262" s="115"/>
      <c r="C262" s="6" t="s">
        <v>252</v>
      </c>
      <c r="D262" s="14"/>
      <c r="E262" s="223" t="s">
        <v>253</v>
      </c>
      <c r="F262" s="47">
        <f>F263</f>
        <v>116.1</v>
      </c>
      <c r="J262" s="189"/>
      <c r="K262" s="189"/>
    </row>
    <row r="263" spans="1:11" ht="15">
      <c r="A263" s="126"/>
      <c r="B263" s="115"/>
      <c r="C263" s="6"/>
      <c r="D263" s="14" t="s">
        <v>0</v>
      </c>
      <c r="E263" s="223" t="s">
        <v>30</v>
      </c>
      <c r="F263" s="47">
        <v>116.1</v>
      </c>
      <c r="J263" s="189"/>
      <c r="K263" s="189"/>
    </row>
    <row r="264" spans="1:11" ht="15">
      <c r="A264" s="126"/>
      <c r="B264" s="115"/>
      <c r="C264" s="122" t="s">
        <v>235</v>
      </c>
      <c r="D264" s="115"/>
      <c r="E264" s="124" t="s">
        <v>63</v>
      </c>
      <c r="F264" s="180">
        <f>F265</f>
        <v>2.3</v>
      </c>
      <c r="J264" s="189"/>
      <c r="K264" s="189"/>
    </row>
    <row r="265" spans="1:11" ht="30">
      <c r="A265" s="126"/>
      <c r="B265" s="115"/>
      <c r="C265" s="122"/>
      <c r="D265" s="115" t="s">
        <v>33</v>
      </c>
      <c r="E265" s="124" t="s">
        <v>74</v>
      </c>
      <c r="F265" s="180">
        <v>2.3</v>
      </c>
      <c r="J265" s="189"/>
      <c r="K265" s="189"/>
    </row>
    <row r="266" spans="1:11" ht="60">
      <c r="A266" s="126"/>
      <c r="B266" s="115"/>
      <c r="C266" s="3" t="s">
        <v>236</v>
      </c>
      <c r="D266" s="115"/>
      <c r="E266" s="2" t="s">
        <v>85</v>
      </c>
      <c r="F266" s="180">
        <f>F267</f>
        <v>6</v>
      </c>
      <c r="J266" s="189"/>
      <c r="K266" s="189"/>
    </row>
    <row r="267" spans="1:11" ht="18" customHeight="1">
      <c r="A267" s="126"/>
      <c r="B267" s="115"/>
      <c r="C267" s="122"/>
      <c r="D267" s="115" t="s">
        <v>33</v>
      </c>
      <c r="E267" s="124" t="s">
        <v>74</v>
      </c>
      <c r="F267" s="180">
        <v>6</v>
      </c>
      <c r="J267" s="189"/>
      <c r="K267" s="189"/>
    </row>
    <row r="268" spans="1:11" ht="28.5" customHeight="1" hidden="1">
      <c r="A268" s="130"/>
      <c r="B268" s="128"/>
      <c r="C268" s="178" t="s">
        <v>133</v>
      </c>
      <c r="D268" s="128"/>
      <c r="E268" s="179" t="s">
        <v>132</v>
      </c>
      <c r="F268" s="180">
        <f>F269</f>
        <v>0</v>
      </c>
      <c r="J268" s="189"/>
      <c r="K268" s="189"/>
    </row>
    <row r="269" spans="1:11" ht="29.25" customHeight="1" hidden="1">
      <c r="A269" s="130"/>
      <c r="B269" s="128"/>
      <c r="C269" s="178" t="s">
        <v>131</v>
      </c>
      <c r="D269" s="128"/>
      <c r="E269" s="179" t="s">
        <v>130</v>
      </c>
      <c r="F269" s="180">
        <f>F270</f>
        <v>0</v>
      </c>
      <c r="J269" s="189"/>
      <c r="K269" s="189"/>
    </row>
    <row r="270" spans="1:11" ht="3" customHeight="1" hidden="1">
      <c r="A270" s="130"/>
      <c r="B270" s="128"/>
      <c r="C270" s="178" t="s">
        <v>80</v>
      </c>
      <c r="D270" s="128"/>
      <c r="E270" s="179" t="s">
        <v>129</v>
      </c>
      <c r="F270" s="180">
        <f>F271</f>
        <v>0</v>
      </c>
      <c r="J270" s="189"/>
      <c r="K270" s="189"/>
    </row>
    <row r="271" spans="1:11" ht="28.5" customHeight="1" hidden="1">
      <c r="A271" s="130"/>
      <c r="B271" s="128"/>
      <c r="C271" s="6" t="s">
        <v>126</v>
      </c>
      <c r="D271" s="14"/>
      <c r="E271" s="223" t="s">
        <v>125</v>
      </c>
      <c r="F271" s="47">
        <f>F272+F273</f>
        <v>0</v>
      </c>
      <c r="J271" s="189"/>
      <c r="K271" s="189"/>
    </row>
    <row r="272" spans="1:11" ht="28.5" customHeight="1" hidden="1">
      <c r="A272" s="130"/>
      <c r="B272" s="128"/>
      <c r="C272" s="6"/>
      <c r="D272" s="14" t="s">
        <v>33</v>
      </c>
      <c r="E272" s="223" t="s">
        <v>74</v>
      </c>
      <c r="F272" s="47"/>
      <c r="J272" s="189"/>
      <c r="K272" s="189"/>
    </row>
    <row r="273" spans="1:11" ht="15" hidden="1">
      <c r="A273" s="130"/>
      <c r="B273" s="128"/>
      <c r="C273" s="6"/>
      <c r="D273" s="12">
        <v>800</v>
      </c>
      <c r="E273" s="224" t="s">
        <v>35</v>
      </c>
      <c r="F273" s="47"/>
      <c r="J273" s="189"/>
      <c r="K273" s="189"/>
    </row>
    <row r="274" spans="1:11" ht="0.75" customHeight="1" hidden="1">
      <c r="A274" s="126"/>
      <c r="B274" s="115" t="s">
        <v>240</v>
      </c>
      <c r="C274" s="50"/>
      <c r="D274" s="12"/>
      <c r="E274" s="224" t="s">
        <v>241</v>
      </c>
      <c r="F274" s="47">
        <f>F275</f>
        <v>0</v>
      </c>
      <c r="J274" s="189"/>
      <c r="K274" s="189"/>
    </row>
    <row r="275" spans="1:11" ht="13.5" customHeight="1" hidden="1">
      <c r="A275" s="126"/>
      <c r="B275" s="115"/>
      <c r="C275" s="44" t="s">
        <v>113</v>
      </c>
      <c r="D275" s="115" t="s">
        <v>9</v>
      </c>
      <c r="E275" s="222" t="s">
        <v>112</v>
      </c>
      <c r="F275" s="180">
        <f>F276</f>
        <v>0</v>
      </c>
      <c r="J275" s="189"/>
      <c r="K275" s="189"/>
    </row>
    <row r="276" spans="1:11" ht="27.75" customHeight="1" hidden="1">
      <c r="A276" s="126"/>
      <c r="B276" s="115"/>
      <c r="C276" s="6" t="s">
        <v>100</v>
      </c>
      <c r="D276" s="20"/>
      <c r="E276" s="18" t="s">
        <v>99</v>
      </c>
      <c r="F276" s="180">
        <f>F277</f>
        <v>0</v>
      </c>
      <c r="J276" s="189"/>
      <c r="K276" s="189"/>
    </row>
    <row r="277" spans="1:11" ht="12.75" customHeight="1" hidden="1">
      <c r="A277" s="126"/>
      <c r="B277" s="115"/>
      <c r="C277" s="6" t="s">
        <v>214</v>
      </c>
      <c r="D277" s="20"/>
      <c r="E277" s="106" t="s">
        <v>238</v>
      </c>
      <c r="F277" s="180">
        <f>F278</f>
        <v>0</v>
      </c>
      <c r="J277" s="189"/>
      <c r="K277" s="189"/>
    </row>
    <row r="278" spans="1:11" ht="13.5" customHeight="1" hidden="1">
      <c r="A278" s="126"/>
      <c r="B278" s="115"/>
      <c r="C278" s="50"/>
      <c r="D278" s="12">
        <v>800</v>
      </c>
      <c r="E278" s="224" t="s">
        <v>35</v>
      </c>
      <c r="F278" s="47"/>
      <c r="J278" s="189"/>
      <c r="K278" s="189"/>
    </row>
    <row r="279" spans="1:11" ht="15" hidden="1">
      <c r="A279" s="126"/>
      <c r="B279" s="128" t="s">
        <v>75</v>
      </c>
      <c r="C279" s="129"/>
      <c r="D279" s="130"/>
      <c r="E279" s="131" t="s">
        <v>76</v>
      </c>
      <c r="F279" s="180">
        <f>F280</f>
        <v>0</v>
      </c>
      <c r="J279" s="189"/>
      <c r="K279" s="189"/>
    </row>
    <row r="280" spans="1:11" ht="0.75" customHeight="1" hidden="1">
      <c r="A280" s="126"/>
      <c r="B280" s="128"/>
      <c r="C280" s="44" t="s">
        <v>113</v>
      </c>
      <c r="D280" s="128" t="s">
        <v>9</v>
      </c>
      <c r="E280" s="222" t="s">
        <v>112</v>
      </c>
      <c r="F280" s="180">
        <f>F281</f>
        <v>0</v>
      </c>
      <c r="J280" s="189"/>
      <c r="K280" s="189"/>
    </row>
    <row r="281" spans="1:11" ht="27.75" customHeight="1" hidden="1">
      <c r="A281" s="126"/>
      <c r="B281" s="128"/>
      <c r="C281" s="6" t="s">
        <v>100</v>
      </c>
      <c r="D281" s="20"/>
      <c r="E281" s="18" t="s">
        <v>99</v>
      </c>
      <c r="F281" s="180">
        <f>F282</f>
        <v>0</v>
      </c>
      <c r="J281" s="189"/>
      <c r="K281" s="189"/>
    </row>
    <row r="282" spans="1:11" ht="13.5" customHeight="1" hidden="1">
      <c r="A282" s="126"/>
      <c r="B282" s="128"/>
      <c r="C282" s="19" t="s">
        <v>95</v>
      </c>
      <c r="D282" s="130"/>
      <c r="E282" s="131" t="s">
        <v>77</v>
      </c>
      <c r="F282" s="180">
        <f>F283</f>
        <v>0</v>
      </c>
      <c r="J282" s="189"/>
      <c r="K282" s="189"/>
    </row>
    <row r="283" spans="1:11" ht="15" hidden="1">
      <c r="A283" s="126"/>
      <c r="B283" s="130"/>
      <c r="C283" s="129"/>
      <c r="D283" s="130">
        <v>800</v>
      </c>
      <c r="E283" s="131" t="s">
        <v>35</v>
      </c>
      <c r="F283" s="180"/>
      <c r="J283" s="189"/>
      <c r="K283" s="189"/>
    </row>
    <row r="284" spans="1:11" ht="19.5" customHeight="1">
      <c r="A284" s="126"/>
      <c r="B284" s="132" t="s">
        <v>26</v>
      </c>
      <c r="C284" s="133"/>
      <c r="D284" s="134"/>
      <c r="E284" s="135" t="s">
        <v>72</v>
      </c>
      <c r="F284" s="180">
        <f>F285</f>
        <v>64.8</v>
      </c>
      <c r="J284" s="189"/>
      <c r="K284" s="189"/>
    </row>
    <row r="285" spans="1:11" ht="17.25" customHeight="1">
      <c r="A285" s="126"/>
      <c r="B285" s="132"/>
      <c r="C285" s="44" t="s">
        <v>113</v>
      </c>
      <c r="D285" s="115" t="s">
        <v>9</v>
      </c>
      <c r="E285" s="222" t="s">
        <v>112</v>
      </c>
      <c r="F285" s="180">
        <f>F286+F291</f>
        <v>64.8</v>
      </c>
      <c r="J285" s="189"/>
      <c r="K285" s="189"/>
    </row>
    <row r="286" spans="1:11" ht="15">
      <c r="A286" s="126"/>
      <c r="B286" s="132"/>
      <c r="C286" s="44" t="s">
        <v>111</v>
      </c>
      <c r="D286" s="115" t="s">
        <v>9</v>
      </c>
      <c r="E286" s="45" t="s">
        <v>110</v>
      </c>
      <c r="F286" s="180">
        <f>F287+F289</f>
        <v>58.3</v>
      </c>
      <c r="J286" s="189"/>
      <c r="K286" s="189"/>
    </row>
    <row r="287" spans="1:11" ht="15">
      <c r="A287" s="126"/>
      <c r="B287" s="132"/>
      <c r="C287" s="6" t="s">
        <v>105</v>
      </c>
      <c r="D287" s="115"/>
      <c r="E287" s="124" t="s">
        <v>70</v>
      </c>
      <c r="F287" s="180">
        <f>F288</f>
        <v>25</v>
      </c>
      <c r="J287" s="189"/>
      <c r="K287" s="189"/>
    </row>
    <row r="288" spans="1:11" ht="15">
      <c r="A288" s="126"/>
      <c r="B288" s="132"/>
      <c r="C288" s="122"/>
      <c r="D288" s="12">
        <v>800</v>
      </c>
      <c r="E288" s="224" t="s">
        <v>35</v>
      </c>
      <c r="F288" s="180">
        <v>25</v>
      </c>
      <c r="J288" s="189"/>
      <c r="K288" s="189"/>
    </row>
    <row r="289" spans="1:11" ht="30">
      <c r="A289" s="126"/>
      <c r="B289" s="132"/>
      <c r="C289" s="122" t="s">
        <v>252</v>
      </c>
      <c r="D289" s="12"/>
      <c r="E289" s="224" t="s">
        <v>253</v>
      </c>
      <c r="F289" s="180">
        <f>F290</f>
        <v>33.3</v>
      </c>
      <c r="J289" s="189"/>
      <c r="K289" s="189"/>
    </row>
    <row r="290" spans="1:11" ht="15">
      <c r="A290" s="126"/>
      <c r="B290" s="132"/>
      <c r="C290" s="122"/>
      <c r="D290" s="14" t="s">
        <v>0</v>
      </c>
      <c r="E290" s="223" t="s">
        <v>30</v>
      </c>
      <c r="F290" s="180">
        <v>33.3</v>
      </c>
      <c r="J290" s="189"/>
      <c r="K290" s="189"/>
    </row>
    <row r="291" spans="1:11" ht="36.75" customHeight="1">
      <c r="A291" s="126"/>
      <c r="B291" s="115"/>
      <c r="C291" s="6" t="s">
        <v>100</v>
      </c>
      <c r="D291" s="20"/>
      <c r="E291" s="18" t="s">
        <v>99</v>
      </c>
      <c r="F291" s="180">
        <f>F292+F294</f>
        <v>6.5</v>
      </c>
      <c r="J291" s="189"/>
      <c r="K291" s="189"/>
    </row>
    <row r="292" spans="1:11" ht="15" hidden="1">
      <c r="A292" s="126"/>
      <c r="B292" s="115"/>
      <c r="C292" s="6" t="s">
        <v>98</v>
      </c>
      <c r="D292" s="115"/>
      <c r="E292" s="124" t="s">
        <v>48</v>
      </c>
      <c r="F292" s="180">
        <f>F293</f>
        <v>0</v>
      </c>
      <c r="J292" s="189"/>
      <c r="K292" s="189"/>
    </row>
    <row r="293" spans="1:11" ht="30" hidden="1">
      <c r="A293" s="126"/>
      <c r="B293" s="115"/>
      <c r="C293" s="122"/>
      <c r="D293" s="115" t="s">
        <v>33</v>
      </c>
      <c r="E293" s="124" t="s">
        <v>74</v>
      </c>
      <c r="F293" s="180"/>
      <c r="J293" s="189"/>
      <c r="K293" s="189"/>
    </row>
    <row r="294" spans="1:11" ht="30">
      <c r="A294" s="126"/>
      <c r="B294" s="115"/>
      <c r="C294" s="19" t="s">
        <v>92</v>
      </c>
      <c r="D294" s="14"/>
      <c r="E294" s="7" t="s">
        <v>83</v>
      </c>
      <c r="F294" s="47">
        <f>F295</f>
        <v>6.5</v>
      </c>
      <c r="J294" s="189"/>
      <c r="K294" s="189"/>
    </row>
    <row r="295" spans="1:11" ht="36.75" customHeight="1">
      <c r="A295" s="126"/>
      <c r="B295" s="115"/>
      <c r="C295" s="19"/>
      <c r="D295" s="14" t="s">
        <v>33</v>
      </c>
      <c r="E295" s="223" t="s">
        <v>74</v>
      </c>
      <c r="F295" s="47">
        <v>6.5</v>
      </c>
      <c r="J295" s="189"/>
      <c r="K295" s="189"/>
    </row>
    <row r="296" spans="1:11" ht="15">
      <c r="A296" s="126"/>
      <c r="B296" s="5" t="s">
        <v>56</v>
      </c>
      <c r="C296" s="88"/>
      <c r="D296" s="5"/>
      <c r="E296" s="89" t="s">
        <v>57</v>
      </c>
      <c r="F296" s="195">
        <f>F297</f>
        <v>170.2</v>
      </c>
      <c r="J296" s="189"/>
      <c r="K296" s="189"/>
    </row>
    <row r="297" spans="1:11" ht="15">
      <c r="A297" s="126"/>
      <c r="B297" s="5" t="s">
        <v>58</v>
      </c>
      <c r="C297" s="91"/>
      <c r="D297" s="90"/>
      <c r="E297" s="89" t="s">
        <v>59</v>
      </c>
      <c r="F297" s="195">
        <f>F298</f>
        <v>170.2</v>
      </c>
      <c r="J297" s="189"/>
      <c r="K297" s="189"/>
    </row>
    <row r="298" spans="1:11" ht="15">
      <c r="A298" s="126"/>
      <c r="B298" s="5"/>
      <c r="C298" s="44" t="s">
        <v>113</v>
      </c>
      <c r="D298" s="115" t="s">
        <v>9</v>
      </c>
      <c r="E298" s="222" t="s">
        <v>112</v>
      </c>
      <c r="F298" s="180">
        <f>F299</f>
        <v>170.2</v>
      </c>
      <c r="J298" s="189"/>
      <c r="K298" s="189"/>
    </row>
    <row r="299" spans="1:11" ht="15">
      <c r="A299" s="126"/>
      <c r="B299" s="5"/>
      <c r="C299" s="44" t="s">
        <v>111</v>
      </c>
      <c r="D299" s="115" t="s">
        <v>9</v>
      </c>
      <c r="E299" s="45" t="s">
        <v>110</v>
      </c>
      <c r="F299" s="195">
        <f>F300</f>
        <v>170.2</v>
      </c>
      <c r="J299" s="189"/>
      <c r="K299" s="189"/>
    </row>
    <row r="300" spans="1:11" ht="30">
      <c r="A300" s="126"/>
      <c r="B300" s="5"/>
      <c r="C300" s="5" t="s">
        <v>102</v>
      </c>
      <c r="D300" s="5"/>
      <c r="E300" s="89" t="s">
        <v>60</v>
      </c>
      <c r="F300" s="195">
        <f>F301+F302</f>
        <v>170.2</v>
      </c>
      <c r="J300" s="189"/>
      <c r="K300" s="189"/>
    </row>
    <row r="301" spans="1:11" ht="55.5" customHeight="1">
      <c r="A301" s="126"/>
      <c r="B301" s="5"/>
      <c r="C301" s="5"/>
      <c r="D301" s="5" t="s">
        <v>29</v>
      </c>
      <c r="E301" s="124" t="s">
        <v>73</v>
      </c>
      <c r="F301" s="195">
        <v>170.2</v>
      </c>
      <c r="J301" s="189"/>
      <c r="K301" s="189"/>
    </row>
    <row r="302" spans="1:11" ht="30" hidden="1">
      <c r="A302" s="121"/>
      <c r="B302" s="90"/>
      <c r="C302" s="91"/>
      <c r="D302" s="90" t="s">
        <v>33</v>
      </c>
      <c r="E302" s="124" t="s">
        <v>74</v>
      </c>
      <c r="F302" s="208"/>
      <c r="J302" s="189"/>
      <c r="K302" s="189"/>
    </row>
    <row r="303" spans="1:11" ht="20.25" customHeight="1">
      <c r="A303" s="126"/>
      <c r="B303" s="115" t="s">
        <v>15</v>
      </c>
      <c r="C303" s="122" t="s">
        <v>9</v>
      </c>
      <c r="D303" s="115" t="s">
        <v>9</v>
      </c>
      <c r="E303" s="124" t="s">
        <v>50</v>
      </c>
      <c r="F303" s="180">
        <f>F304+F310</f>
        <v>2146.2</v>
      </c>
      <c r="J303" s="189"/>
      <c r="K303" s="189"/>
    </row>
    <row r="304" spans="1:11" ht="28.5" customHeight="1" hidden="1">
      <c r="A304" s="121"/>
      <c r="B304" s="115" t="s">
        <v>44</v>
      </c>
      <c r="C304" s="122"/>
      <c r="D304" s="115"/>
      <c r="E304" s="124" t="s">
        <v>45</v>
      </c>
      <c r="F304" s="180">
        <f>F305</f>
        <v>0</v>
      </c>
      <c r="J304" s="189"/>
      <c r="K304" s="189"/>
    </row>
    <row r="305" spans="1:11" ht="27" customHeight="1" hidden="1">
      <c r="A305" s="121"/>
      <c r="B305" s="115"/>
      <c r="C305" s="44" t="s">
        <v>133</v>
      </c>
      <c r="D305" s="115"/>
      <c r="E305" s="222" t="s">
        <v>132</v>
      </c>
      <c r="F305" s="180">
        <f>F306</f>
        <v>0</v>
      </c>
      <c r="J305" s="189"/>
      <c r="K305" s="189"/>
    </row>
    <row r="306" spans="1:11" ht="28.5" customHeight="1" hidden="1">
      <c r="A306" s="121"/>
      <c r="B306" s="136"/>
      <c r="C306" s="6" t="s">
        <v>118</v>
      </c>
      <c r="D306" s="18"/>
      <c r="E306" s="18" t="s">
        <v>117</v>
      </c>
      <c r="F306" s="47">
        <f>F307</f>
        <v>0</v>
      </c>
      <c r="J306" s="189"/>
      <c r="K306" s="189"/>
    </row>
    <row r="307" spans="1:11" ht="29.25" customHeight="1" hidden="1">
      <c r="A307" s="126"/>
      <c r="B307" s="136"/>
      <c r="C307" s="6" t="s">
        <v>116</v>
      </c>
      <c r="D307" s="18"/>
      <c r="E307" s="18" t="s">
        <v>115</v>
      </c>
      <c r="F307" s="47">
        <f>F308</f>
        <v>0</v>
      </c>
      <c r="J307" s="189"/>
      <c r="K307" s="189"/>
    </row>
    <row r="308" spans="1:11" ht="30" hidden="1">
      <c r="A308" s="126"/>
      <c r="B308" s="136"/>
      <c r="C308" s="28" t="s">
        <v>209</v>
      </c>
      <c r="D308" s="27"/>
      <c r="E308" s="29" t="s">
        <v>114</v>
      </c>
      <c r="F308" s="47">
        <f>F309</f>
        <v>0</v>
      </c>
      <c r="J308" s="189"/>
      <c r="K308" s="189"/>
    </row>
    <row r="309" spans="1:11" ht="30" hidden="1">
      <c r="A309" s="126"/>
      <c r="B309" s="136"/>
      <c r="C309" s="137"/>
      <c r="D309" s="14" t="s">
        <v>33</v>
      </c>
      <c r="E309" s="223" t="s">
        <v>74</v>
      </c>
      <c r="F309" s="47">
        <v>0</v>
      </c>
      <c r="J309" s="189"/>
      <c r="K309" s="189"/>
    </row>
    <row r="310" spans="1:11" ht="15">
      <c r="A310" s="126"/>
      <c r="B310" s="115" t="s">
        <v>78</v>
      </c>
      <c r="C310" s="122"/>
      <c r="D310" s="115"/>
      <c r="E310" s="124" t="s">
        <v>79</v>
      </c>
      <c r="F310" s="180">
        <f>F311</f>
        <v>2146.2</v>
      </c>
      <c r="J310" s="189"/>
      <c r="K310" s="189"/>
    </row>
    <row r="311" spans="1:11" ht="30">
      <c r="A311" s="126"/>
      <c r="B311" s="115"/>
      <c r="C311" s="173" t="s">
        <v>133</v>
      </c>
      <c r="D311" s="174"/>
      <c r="E311" s="225" t="s">
        <v>132</v>
      </c>
      <c r="F311" s="180">
        <f>F312</f>
        <v>2146.2</v>
      </c>
      <c r="J311" s="189"/>
      <c r="K311" s="189"/>
    </row>
    <row r="312" spans="1:11" ht="30">
      <c r="A312" s="126"/>
      <c r="B312" s="115"/>
      <c r="C312" s="28" t="s">
        <v>131</v>
      </c>
      <c r="D312" s="161"/>
      <c r="E312" s="24" t="s">
        <v>130</v>
      </c>
      <c r="F312" s="180">
        <f>F313</f>
        <v>2146.2</v>
      </c>
      <c r="J312" s="189"/>
      <c r="K312" s="189"/>
    </row>
    <row r="313" spans="1:11" ht="30">
      <c r="A313" s="126"/>
      <c r="B313" s="115"/>
      <c r="C313" s="175" t="s">
        <v>80</v>
      </c>
      <c r="D313" s="174"/>
      <c r="E313" s="176" t="s">
        <v>290</v>
      </c>
      <c r="F313" s="180">
        <f>F314+F319+F321</f>
        <v>2146.2</v>
      </c>
      <c r="J313" s="189"/>
      <c r="K313" s="189"/>
    </row>
    <row r="314" spans="1:11" ht="32.25" customHeight="1">
      <c r="A314" s="126"/>
      <c r="B314" s="115"/>
      <c r="C314" s="28" t="s">
        <v>126</v>
      </c>
      <c r="D314" s="100"/>
      <c r="E314" s="104" t="s">
        <v>125</v>
      </c>
      <c r="F314" s="47">
        <f>F316+F317+F318+F315</f>
        <v>1513.2</v>
      </c>
      <c r="J314" s="189"/>
      <c r="K314" s="189"/>
    </row>
    <row r="315" spans="1:11" ht="0.75" customHeight="1" hidden="1">
      <c r="A315" s="126"/>
      <c r="B315" s="115"/>
      <c r="C315" s="28"/>
      <c r="D315" s="28" t="s">
        <v>29</v>
      </c>
      <c r="E315" s="104" t="s">
        <v>73</v>
      </c>
      <c r="F315" s="47"/>
      <c r="J315" s="189"/>
      <c r="K315" s="189"/>
    </row>
    <row r="316" spans="1:11" ht="15.75" customHeight="1">
      <c r="A316" s="126"/>
      <c r="B316" s="115"/>
      <c r="C316" s="28"/>
      <c r="D316" s="100" t="s">
        <v>33</v>
      </c>
      <c r="E316" s="104" t="s">
        <v>74</v>
      </c>
      <c r="F316" s="47">
        <v>73.4</v>
      </c>
      <c r="I316" s="189">
        <v>-91.3</v>
      </c>
      <c r="J316" s="189"/>
      <c r="K316" s="189"/>
    </row>
    <row r="317" spans="1:11" ht="15">
      <c r="A317" s="126"/>
      <c r="B317" s="115"/>
      <c r="C317" s="28"/>
      <c r="D317" s="100" t="s">
        <v>0</v>
      </c>
      <c r="E317" s="104" t="s">
        <v>30</v>
      </c>
      <c r="F317" s="47">
        <v>1413.8</v>
      </c>
      <c r="I317" s="189">
        <v>116.8</v>
      </c>
      <c r="J317" s="189"/>
      <c r="K317" s="189"/>
    </row>
    <row r="318" spans="1:11" ht="18.75" customHeight="1">
      <c r="A318" s="126"/>
      <c r="B318" s="115"/>
      <c r="C318" s="28"/>
      <c r="D318" s="177">
        <v>800</v>
      </c>
      <c r="E318" s="226" t="s">
        <v>35</v>
      </c>
      <c r="F318" s="47">
        <v>26</v>
      </c>
      <c r="I318" s="189">
        <v>-0.5</v>
      </c>
      <c r="J318" s="189"/>
      <c r="K318" s="189"/>
    </row>
    <row r="319" spans="1:11" ht="42" customHeight="1" hidden="1">
      <c r="A319" s="126"/>
      <c r="B319" s="115"/>
      <c r="C319" s="28" t="s">
        <v>124</v>
      </c>
      <c r="D319" s="100"/>
      <c r="E319" s="104" t="s">
        <v>123</v>
      </c>
      <c r="F319" s="47">
        <f>F320</f>
        <v>0</v>
      </c>
      <c r="J319" s="189"/>
      <c r="K319" s="189"/>
    </row>
    <row r="320" spans="1:11" ht="30" hidden="1">
      <c r="A320" s="126"/>
      <c r="B320" s="115"/>
      <c r="C320" s="6"/>
      <c r="D320" s="14" t="s">
        <v>33</v>
      </c>
      <c r="E320" s="223" t="s">
        <v>74</v>
      </c>
      <c r="F320" s="47">
        <v>0</v>
      </c>
      <c r="J320" s="189"/>
      <c r="K320" s="189"/>
    </row>
    <row r="321" spans="1:11" ht="15">
      <c r="A321" s="126"/>
      <c r="B321" s="115"/>
      <c r="C321" s="6" t="s">
        <v>246</v>
      </c>
      <c r="D321" s="14"/>
      <c r="E321" s="223" t="s">
        <v>247</v>
      </c>
      <c r="F321" s="47">
        <f>F322</f>
        <v>633</v>
      </c>
      <c r="J321" s="189"/>
      <c r="K321" s="189"/>
    </row>
    <row r="322" spans="1:11" ht="30">
      <c r="A322" s="126"/>
      <c r="B322" s="115"/>
      <c r="C322" s="6"/>
      <c r="D322" s="14" t="s">
        <v>33</v>
      </c>
      <c r="E322" s="223" t="s">
        <v>74</v>
      </c>
      <c r="F322" s="47">
        <v>633</v>
      </c>
      <c r="J322" s="189"/>
      <c r="K322" s="189"/>
    </row>
    <row r="323" spans="1:11" ht="60" hidden="1">
      <c r="A323" s="126"/>
      <c r="B323" s="136"/>
      <c r="C323" s="6" t="s">
        <v>122</v>
      </c>
      <c r="D323" s="18"/>
      <c r="E323" s="18" t="s">
        <v>121</v>
      </c>
      <c r="F323" s="47">
        <f>F324</f>
        <v>0</v>
      </c>
      <c r="J323" s="189"/>
      <c r="K323" s="189"/>
    </row>
    <row r="324" spans="1:11" ht="30" hidden="1">
      <c r="A324" s="126"/>
      <c r="B324" s="136"/>
      <c r="C324" s="6" t="s">
        <v>120</v>
      </c>
      <c r="D324" s="27"/>
      <c r="E324" s="29" t="s">
        <v>119</v>
      </c>
      <c r="F324" s="47">
        <f>F325</f>
        <v>0</v>
      </c>
      <c r="J324" s="189"/>
      <c r="K324" s="189"/>
    </row>
    <row r="325" spans="1:11" ht="30" hidden="1">
      <c r="A325" s="126"/>
      <c r="B325" s="136"/>
      <c r="C325" s="6"/>
      <c r="D325" s="17" t="s">
        <v>37</v>
      </c>
      <c r="E325" s="13" t="s">
        <v>38</v>
      </c>
      <c r="F325" s="47"/>
      <c r="J325" s="189"/>
      <c r="K325" s="189"/>
    </row>
    <row r="326" spans="1:11" ht="13.5" customHeight="1">
      <c r="A326" s="126"/>
      <c r="B326" s="128" t="s">
        <v>31</v>
      </c>
      <c r="C326" s="178"/>
      <c r="D326" s="128"/>
      <c r="E326" s="179" t="s">
        <v>51</v>
      </c>
      <c r="F326" s="180">
        <f>F332+F351+F327</f>
        <v>1308.3</v>
      </c>
      <c r="J326" s="189"/>
      <c r="K326" s="189"/>
    </row>
    <row r="327" spans="1:11" ht="15">
      <c r="A327" s="126"/>
      <c r="B327" s="128" t="s">
        <v>256</v>
      </c>
      <c r="C327" s="178"/>
      <c r="D327" s="128"/>
      <c r="E327" s="181" t="s">
        <v>257</v>
      </c>
      <c r="F327" s="180">
        <f>F328</f>
        <v>96.8</v>
      </c>
      <c r="J327" s="189"/>
      <c r="K327" s="189"/>
    </row>
    <row r="328" spans="1:11" ht="15">
      <c r="A328" s="126"/>
      <c r="B328" s="128"/>
      <c r="C328" s="6" t="s">
        <v>113</v>
      </c>
      <c r="D328" s="14"/>
      <c r="E328" s="227" t="s">
        <v>112</v>
      </c>
      <c r="F328" s="180">
        <f>F329</f>
        <v>96.8</v>
      </c>
      <c r="J328" s="189"/>
      <c r="K328" s="189"/>
    </row>
    <row r="329" spans="1:11" ht="30">
      <c r="A329" s="126"/>
      <c r="B329" s="128"/>
      <c r="C329" s="6" t="s">
        <v>100</v>
      </c>
      <c r="D329" s="20"/>
      <c r="E329" s="18" t="s">
        <v>99</v>
      </c>
      <c r="F329" s="180">
        <f>F330</f>
        <v>96.8</v>
      </c>
      <c r="J329" s="189"/>
      <c r="K329" s="189"/>
    </row>
    <row r="330" spans="1:11" ht="39.75" customHeight="1">
      <c r="A330" s="126"/>
      <c r="B330" s="128"/>
      <c r="C330" s="178" t="s">
        <v>237</v>
      </c>
      <c r="D330" s="128"/>
      <c r="E330" s="179" t="s">
        <v>84</v>
      </c>
      <c r="F330" s="47">
        <f>F331</f>
        <v>96.8</v>
      </c>
      <c r="J330" s="189"/>
      <c r="K330" s="189"/>
    </row>
    <row r="331" spans="1:11" ht="30">
      <c r="A331" s="126"/>
      <c r="B331" s="128"/>
      <c r="C331" s="81"/>
      <c r="D331" s="14" t="s">
        <v>33</v>
      </c>
      <c r="E331" s="223" t="s">
        <v>74</v>
      </c>
      <c r="F331" s="47">
        <v>96.8</v>
      </c>
      <c r="J331" s="189"/>
      <c r="K331" s="189"/>
    </row>
    <row r="332" spans="1:11" ht="21" customHeight="1">
      <c r="A332" s="126"/>
      <c r="B332" s="115" t="s">
        <v>32</v>
      </c>
      <c r="C332" s="182"/>
      <c r="D332" s="183"/>
      <c r="E332" s="179" t="s">
        <v>66</v>
      </c>
      <c r="F332" s="180">
        <f>F333</f>
        <v>1211.5</v>
      </c>
      <c r="J332" s="189"/>
      <c r="K332" s="189"/>
    </row>
    <row r="333" spans="1:11" ht="39" customHeight="1">
      <c r="A333" s="126"/>
      <c r="B333" s="115"/>
      <c r="C333" s="6" t="s">
        <v>164</v>
      </c>
      <c r="D333" s="46"/>
      <c r="E333" s="29" t="s">
        <v>163</v>
      </c>
      <c r="F333" s="47">
        <f>F334</f>
        <v>1211.5</v>
      </c>
      <c r="J333" s="189"/>
      <c r="K333" s="189"/>
    </row>
    <row r="334" spans="1:11" ht="22.5" customHeight="1">
      <c r="A334" s="126"/>
      <c r="B334" s="115"/>
      <c r="C334" s="6" t="s">
        <v>162</v>
      </c>
      <c r="D334" s="18"/>
      <c r="E334" s="18" t="s">
        <v>161</v>
      </c>
      <c r="F334" s="47">
        <f>F335+F340</f>
        <v>1211.5</v>
      </c>
      <c r="J334" s="189"/>
      <c r="K334" s="189"/>
    </row>
    <row r="335" spans="1:11" ht="36" customHeight="1">
      <c r="A335" s="126"/>
      <c r="B335" s="115"/>
      <c r="C335" s="6" t="s">
        <v>160</v>
      </c>
      <c r="D335" s="30"/>
      <c r="E335" s="30" t="s">
        <v>192</v>
      </c>
      <c r="F335" s="47">
        <f>F336+F338</f>
        <v>620.5</v>
      </c>
      <c r="J335" s="189"/>
      <c r="K335" s="189"/>
    </row>
    <row r="336" spans="1:11" ht="24.75" customHeight="1">
      <c r="A336" s="126"/>
      <c r="B336" s="115"/>
      <c r="C336" s="6" t="s">
        <v>158</v>
      </c>
      <c r="D336" s="29"/>
      <c r="E336" s="29" t="s">
        <v>61</v>
      </c>
      <c r="F336" s="47">
        <f>F337</f>
        <v>620.5</v>
      </c>
      <c r="J336" s="189"/>
      <c r="K336" s="189"/>
    </row>
    <row r="337" spans="1:11" ht="30.75" customHeight="1">
      <c r="A337" s="126"/>
      <c r="B337" s="115"/>
      <c r="C337" s="6"/>
      <c r="D337" s="14" t="s">
        <v>33</v>
      </c>
      <c r="E337" s="223" t="s">
        <v>74</v>
      </c>
      <c r="F337" s="47">
        <v>620.5</v>
      </c>
      <c r="J337" s="189"/>
      <c r="K337" s="189"/>
    </row>
    <row r="338" spans="1:11" ht="43.5" customHeight="1" hidden="1">
      <c r="A338" s="121"/>
      <c r="B338" s="115"/>
      <c r="C338" s="48" t="s">
        <v>157</v>
      </c>
      <c r="D338" s="14"/>
      <c r="E338" s="228" t="s">
        <v>156</v>
      </c>
      <c r="F338" s="47">
        <f>F339</f>
        <v>0</v>
      </c>
      <c r="J338" s="189"/>
      <c r="K338" s="189"/>
    </row>
    <row r="339" spans="1:11" ht="15" hidden="1">
      <c r="A339" s="121"/>
      <c r="B339" s="115"/>
      <c r="C339" s="50"/>
      <c r="D339" s="14" t="s">
        <v>0</v>
      </c>
      <c r="E339" s="223" t="s">
        <v>30</v>
      </c>
      <c r="F339" s="47"/>
      <c r="G339" s="209"/>
      <c r="J339" s="189"/>
      <c r="K339" s="189"/>
    </row>
    <row r="340" spans="1:11" ht="30">
      <c r="A340" s="121"/>
      <c r="B340" s="115"/>
      <c r="C340" s="6" t="s">
        <v>155</v>
      </c>
      <c r="D340" s="18"/>
      <c r="E340" s="24" t="s">
        <v>193</v>
      </c>
      <c r="F340" s="47">
        <f>F341+F343+F345+F349+F347</f>
        <v>591</v>
      </c>
      <c r="J340" s="189"/>
      <c r="K340" s="189"/>
    </row>
    <row r="341" spans="1:11" ht="15">
      <c r="A341" s="121"/>
      <c r="B341" s="115"/>
      <c r="C341" s="6" t="s">
        <v>153</v>
      </c>
      <c r="D341" s="27"/>
      <c r="E341" s="29" t="s">
        <v>152</v>
      </c>
      <c r="F341" s="47">
        <f>F342</f>
        <v>591</v>
      </c>
      <c r="J341" s="189"/>
      <c r="K341" s="189"/>
    </row>
    <row r="342" spans="1:11" ht="30">
      <c r="A342" s="121"/>
      <c r="B342" s="115"/>
      <c r="C342" s="6"/>
      <c r="D342" s="27" t="s">
        <v>33</v>
      </c>
      <c r="E342" s="29" t="s">
        <v>74</v>
      </c>
      <c r="F342" s="47">
        <v>591</v>
      </c>
      <c r="J342" s="189"/>
      <c r="K342" s="189"/>
    </row>
    <row r="343" spans="1:11" ht="30">
      <c r="A343" s="212"/>
      <c r="B343" s="128"/>
      <c r="C343" s="6" t="s">
        <v>227</v>
      </c>
      <c r="D343" s="27"/>
      <c r="E343" s="29" t="s">
        <v>208</v>
      </c>
      <c r="F343" s="47">
        <f>F344</f>
        <v>0</v>
      </c>
      <c r="J343" s="189"/>
      <c r="K343" s="189"/>
    </row>
    <row r="344" spans="1:11" ht="14.25" customHeight="1">
      <c r="A344" s="212"/>
      <c r="B344" s="128"/>
      <c r="C344" s="6"/>
      <c r="D344" s="14" t="s">
        <v>0</v>
      </c>
      <c r="E344" s="223" t="s">
        <v>30</v>
      </c>
      <c r="F344" s="47"/>
      <c r="J344" s="189"/>
      <c r="K344" s="189"/>
    </row>
    <row r="345" spans="1:11" ht="60" hidden="1">
      <c r="A345" s="121"/>
      <c r="B345" s="115"/>
      <c r="C345" s="6" t="s">
        <v>151</v>
      </c>
      <c r="D345" s="27"/>
      <c r="E345" s="229" t="s">
        <v>206</v>
      </c>
      <c r="F345" s="47">
        <f>F346</f>
        <v>0</v>
      </c>
      <c r="J345" s="189"/>
      <c r="K345" s="189"/>
    </row>
    <row r="346" spans="1:11" ht="30" hidden="1">
      <c r="A346" s="121"/>
      <c r="B346" s="115"/>
      <c r="C346" s="6"/>
      <c r="D346" s="27" t="s">
        <v>33</v>
      </c>
      <c r="E346" s="29" t="s">
        <v>74</v>
      </c>
      <c r="F346" s="47">
        <v>0</v>
      </c>
      <c r="J346" s="189"/>
      <c r="K346" s="189"/>
    </row>
    <row r="347" spans="1:11" ht="60" hidden="1">
      <c r="A347" s="121"/>
      <c r="B347" s="115"/>
      <c r="C347" s="6" t="s">
        <v>221</v>
      </c>
      <c r="D347" s="27"/>
      <c r="E347" s="29" t="s">
        <v>220</v>
      </c>
      <c r="F347" s="47">
        <f>F348</f>
        <v>0</v>
      </c>
      <c r="J347" s="189"/>
      <c r="K347" s="189"/>
    </row>
    <row r="348" spans="1:11" ht="30" hidden="1">
      <c r="A348" s="121"/>
      <c r="B348" s="115"/>
      <c r="C348" s="6"/>
      <c r="D348" s="27" t="s">
        <v>33</v>
      </c>
      <c r="E348" s="29" t="s">
        <v>74</v>
      </c>
      <c r="F348" s="47">
        <v>0</v>
      </c>
      <c r="J348" s="189"/>
      <c r="K348" s="189"/>
    </row>
    <row r="349" spans="1:11" ht="0.75" customHeight="1" hidden="1">
      <c r="A349" s="121"/>
      <c r="B349" s="115"/>
      <c r="C349" s="6" t="s">
        <v>210</v>
      </c>
      <c r="D349" s="6"/>
      <c r="E349" s="223" t="s">
        <v>211</v>
      </c>
      <c r="F349" s="47">
        <f>F350</f>
        <v>0</v>
      </c>
      <c r="J349" s="189"/>
      <c r="K349" s="189"/>
    </row>
    <row r="350" spans="1:11" ht="30" hidden="1">
      <c r="A350" s="121"/>
      <c r="B350" s="115"/>
      <c r="C350" s="50"/>
      <c r="D350" s="27" t="s">
        <v>33</v>
      </c>
      <c r="E350" s="29" t="s">
        <v>74</v>
      </c>
      <c r="F350" s="47">
        <v>0</v>
      </c>
      <c r="J350" s="189"/>
      <c r="K350" s="189"/>
    </row>
    <row r="351" spans="1:11" ht="15" hidden="1">
      <c r="A351" s="121"/>
      <c r="B351" s="115" t="s">
        <v>217</v>
      </c>
      <c r="C351" s="122"/>
      <c r="D351" s="115"/>
      <c r="E351" s="124" t="s">
        <v>218</v>
      </c>
      <c r="F351" s="180">
        <f>F352</f>
        <v>0</v>
      </c>
      <c r="J351" s="189"/>
      <c r="K351" s="189"/>
    </row>
    <row r="352" spans="1:11" ht="12.75" customHeight="1" hidden="1">
      <c r="A352" s="121"/>
      <c r="B352" s="115"/>
      <c r="C352" s="88" t="s">
        <v>94</v>
      </c>
      <c r="D352" s="5"/>
      <c r="E352" s="92" t="s">
        <v>219</v>
      </c>
      <c r="F352" s="204">
        <f>F353</f>
        <v>0</v>
      </c>
      <c r="J352" s="189"/>
      <c r="K352" s="189"/>
    </row>
    <row r="353" spans="1:11" ht="30" hidden="1">
      <c r="A353" s="121"/>
      <c r="B353" s="115"/>
      <c r="C353" s="88"/>
      <c r="D353" s="5" t="s">
        <v>33</v>
      </c>
      <c r="E353" s="124" t="s">
        <v>74</v>
      </c>
      <c r="F353" s="204"/>
      <c r="J353" s="189"/>
      <c r="K353" s="189"/>
    </row>
    <row r="354" spans="1:11" ht="15">
      <c r="A354" s="126"/>
      <c r="B354" s="115" t="s">
        <v>212</v>
      </c>
      <c r="C354" s="122" t="s">
        <v>9</v>
      </c>
      <c r="D354" s="115" t="s">
        <v>9</v>
      </c>
      <c r="E354" s="124" t="s">
        <v>213</v>
      </c>
      <c r="F354" s="180">
        <f>F355+F365+F400</f>
        <v>6825.2</v>
      </c>
      <c r="J354" s="189"/>
      <c r="K354" s="189"/>
    </row>
    <row r="355" spans="1:11" ht="15">
      <c r="A355" s="121"/>
      <c r="B355" s="115" t="s">
        <v>46</v>
      </c>
      <c r="C355" s="122"/>
      <c r="D355" s="115"/>
      <c r="E355" s="124" t="s">
        <v>47</v>
      </c>
      <c r="F355" s="180">
        <f>F356</f>
        <v>1533.7</v>
      </c>
      <c r="J355" s="189"/>
      <c r="K355" s="189"/>
    </row>
    <row r="356" spans="1:11" ht="15">
      <c r="A356" s="121"/>
      <c r="B356" s="115"/>
      <c r="C356" s="44" t="s">
        <v>113</v>
      </c>
      <c r="D356" s="115" t="s">
        <v>9</v>
      </c>
      <c r="E356" s="222" t="s">
        <v>112</v>
      </c>
      <c r="F356" s="180">
        <f>F357</f>
        <v>1533.7</v>
      </c>
      <c r="J356" s="189"/>
      <c r="K356" s="189"/>
    </row>
    <row r="357" spans="1:11" ht="30">
      <c r="A357" s="121"/>
      <c r="B357" s="115"/>
      <c r="C357" s="6" t="s">
        <v>100</v>
      </c>
      <c r="D357" s="20"/>
      <c r="E357" s="18" t="s">
        <v>99</v>
      </c>
      <c r="F357" s="180">
        <f>F358+F361+F363</f>
        <v>1533.7</v>
      </c>
      <c r="J357" s="189"/>
      <c r="K357" s="189"/>
    </row>
    <row r="358" spans="1:11" ht="30">
      <c r="A358" s="121"/>
      <c r="B358" s="115"/>
      <c r="C358" s="19" t="s">
        <v>93</v>
      </c>
      <c r="D358" s="14"/>
      <c r="E358" s="124" t="s">
        <v>68</v>
      </c>
      <c r="F358" s="180">
        <f>F359+F360</f>
        <v>1533.7</v>
      </c>
      <c r="J358" s="189"/>
      <c r="K358" s="189"/>
    </row>
    <row r="359" spans="1:11" ht="30">
      <c r="A359" s="121"/>
      <c r="B359" s="115"/>
      <c r="C359" s="19"/>
      <c r="D359" s="14" t="s">
        <v>33</v>
      </c>
      <c r="E359" s="223" t="s">
        <v>74</v>
      </c>
      <c r="F359" s="180">
        <v>1383.8</v>
      </c>
      <c r="I359" s="189">
        <v>-106.6</v>
      </c>
      <c r="J359" s="189"/>
      <c r="K359" s="189"/>
    </row>
    <row r="360" spans="1:11" ht="18.75" customHeight="1">
      <c r="A360" s="121"/>
      <c r="B360" s="115"/>
      <c r="C360" s="122"/>
      <c r="D360" s="115" t="s">
        <v>34</v>
      </c>
      <c r="E360" s="124" t="s">
        <v>35</v>
      </c>
      <c r="F360" s="180">
        <v>149.9</v>
      </c>
      <c r="J360" s="189"/>
      <c r="K360" s="189"/>
    </row>
    <row r="361" spans="1:11" ht="15" hidden="1">
      <c r="A361" s="121"/>
      <c r="B361" s="115"/>
      <c r="C361" s="122" t="s">
        <v>214</v>
      </c>
      <c r="D361" s="115"/>
      <c r="E361" s="124" t="s">
        <v>222</v>
      </c>
      <c r="F361" s="180">
        <f>F362</f>
        <v>0</v>
      </c>
      <c r="J361" s="189"/>
      <c r="K361" s="189"/>
    </row>
    <row r="362" spans="1:11" ht="30" hidden="1">
      <c r="A362" s="121"/>
      <c r="B362" s="115"/>
      <c r="C362" s="122"/>
      <c r="D362" s="115" t="s">
        <v>33</v>
      </c>
      <c r="E362" s="223" t="s">
        <v>74</v>
      </c>
      <c r="F362" s="180"/>
      <c r="J362" s="189"/>
      <c r="K362" s="189"/>
    </row>
    <row r="363" spans="1:11" ht="26.25" customHeight="1" hidden="1">
      <c r="A363" s="121"/>
      <c r="B363" s="115"/>
      <c r="C363" s="122" t="s">
        <v>272</v>
      </c>
      <c r="D363" s="115"/>
      <c r="E363" s="228" t="s">
        <v>239</v>
      </c>
      <c r="F363" s="180">
        <f>F364</f>
        <v>0</v>
      </c>
      <c r="J363" s="189"/>
      <c r="K363" s="189"/>
    </row>
    <row r="364" spans="1:11" ht="30">
      <c r="A364" s="121"/>
      <c r="B364" s="115"/>
      <c r="C364" s="122"/>
      <c r="D364" s="14" t="s">
        <v>33</v>
      </c>
      <c r="E364" s="223" t="s">
        <v>74</v>
      </c>
      <c r="F364" s="180">
        <v>0</v>
      </c>
      <c r="J364" s="189"/>
      <c r="K364" s="189"/>
    </row>
    <row r="365" spans="1:11" ht="15">
      <c r="A365" s="121"/>
      <c r="B365" s="115" t="s">
        <v>2</v>
      </c>
      <c r="C365" s="122"/>
      <c r="D365" s="115"/>
      <c r="E365" s="124" t="s">
        <v>3</v>
      </c>
      <c r="F365" s="180">
        <f>F366+F384+F389</f>
        <v>2006</v>
      </c>
      <c r="J365" s="189"/>
      <c r="K365" s="189"/>
    </row>
    <row r="366" spans="1:11" ht="30">
      <c r="A366" s="126"/>
      <c r="B366" s="115"/>
      <c r="C366" s="6" t="s">
        <v>164</v>
      </c>
      <c r="D366" s="46"/>
      <c r="E366" s="29" t="s">
        <v>163</v>
      </c>
      <c r="F366" s="180">
        <f>F367</f>
        <v>871.3000000000001</v>
      </c>
      <c r="J366" s="189"/>
      <c r="K366" s="189"/>
    </row>
    <row r="367" spans="1:11" ht="15">
      <c r="A367" s="127"/>
      <c r="B367" s="115"/>
      <c r="C367" s="6" t="s">
        <v>150</v>
      </c>
      <c r="D367" s="18"/>
      <c r="E367" s="18" t="s">
        <v>149</v>
      </c>
      <c r="F367" s="47">
        <f>F368+F374+F371+F381</f>
        <v>871.3000000000001</v>
      </c>
      <c r="J367" s="189"/>
      <c r="K367" s="189"/>
    </row>
    <row r="368" spans="1:11" ht="15">
      <c r="A368" s="126"/>
      <c r="B368" s="115"/>
      <c r="C368" s="6" t="s">
        <v>148</v>
      </c>
      <c r="D368" s="18"/>
      <c r="E368" s="18" t="s">
        <v>147</v>
      </c>
      <c r="F368" s="47">
        <f>F369</f>
        <v>529.1</v>
      </c>
      <c r="J368" s="189"/>
      <c r="K368" s="189"/>
    </row>
    <row r="369" spans="1:11" ht="15">
      <c r="A369" s="126"/>
      <c r="B369" s="115"/>
      <c r="C369" s="6" t="s">
        <v>146</v>
      </c>
      <c r="D369" s="27"/>
      <c r="E369" s="29" t="s">
        <v>4</v>
      </c>
      <c r="F369" s="47">
        <f>F370</f>
        <v>529.1</v>
      </c>
      <c r="J369" s="189"/>
      <c r="K369" s="189"/>
    </row>
    <row r="370" spans="1:11" ht="30">
      <c r="A370" s="126"/>
      <c r="B370" s="115"/>
      <c r="C370" s="137"/>
      <c r="D370" s="14" t="s">
        <v>33</v>
      </c>
      <c r="E370" s="223" t="s">
        <v>74</v>
      </c>
      <c r="F370" s="47">
        <v>529.1</v>
      </c>
      <c r="J370" s="189"/>
      <c r="K370" s="189"/>
    </row>
    <row r="371" spans="1:11" ht="15">
      <c r="A371" s="126"/>
      <c r="B371" s="115"/>
      <c r="C371" s="6" t="s">
        <v>145</v>
      </c>
      <c r="D371" s="18"/>
      <c r="E371" s="18" t="s">
        <v>144</v>
      </c>
      <c r="F371" s="47">
        <f>F372</f>
        <v>39.2</v>
      </c>
      <c r="J371" s="189"/>
      <c r="K371" s="189"/>
    </row>
    <row r="372" spans="1:11" ht="15">
      <c r="A372" s="126"/>
      <c r="B372" s="115"/>
      <c r="C372" s="28" t="s">
        <v>143</v>
      </c>
      <c r="D372" s="27"/>
      <c r="E372" s="29" t="s">
        <v>142</v>
      </c>
      <c r="F372" s="47">
        <f>F373</f>
        <v>39.2</v>
      </c>
      <c r="J372" s="189"/>
      <c r="K372" s="189"/>
    </row>
    <row r="373" spans="1:11" ht="30">
      <c r="A373" s="126"/>
      <c r="B373" s="115"/>
      <c r="C373" s="137"/>
      <c r="D373" s="14" t="s">
        <v>33</v>
      </c>
      <c r="E373" s="223" t="s">
        <v>74</v>
      </c>
      <c r="F373" s="47">
        <v>39.2</v>
      </c>
      <c r="J373" s="189"/>
      <c r="K373" s="189"/>
    </row>
    <row r="374" spans="1:11" ht="27" customHeight="1">
      <c r="A374" s="127"/>
      <c r="B374" s="115"/>
      <c r="C374" s="6" t="s">
        <v>141</v>
      </c>
      <c r="D374" s="27"/>
      <c r="E374" s="29" t="s">
        <v>140</v>
      </c>
      <c r="F374" s="47">
        <f>F375+F377+F379</f>
        <v>303</v>
      </c>
      <c r="J374" s="189"/>
      <c r="K374" s="189"/>
    </row>
    <row r="375" spans="1:11" ht="30">
      <c r="A375" s="126"/>
      <c r="B375" s="115"/>
      <c r="C375" s="6" t="s">
        <v>139</v>
      </c>
      <c r="D375" s="27"/>
      <c r="E375" s="29" t="s">
        <v>138</v>
      </c>
      <c r="F375" s="47">
        <f>F376</f>
        <v>6.2</v>
      </c>
      <c r="J375" s="189"/>
      <c r="K375" s="189"/>
    </row>
    <row r="376" spans="1:11" ht="30">
      <c r="A376" s="126"/>
      <c r="B376" s="115"/>
      <c r="C376" s="137"/>
      <c r="D376" s="14" t="s">
        <v>33</v>
      </c>
      <c r="E376" s="223" t="s">
        <v>74</v>
      </c>
      <c r="F376" s="47">
        <v>6.2</v>
      </c>
      <c r="I376" s="189">
        <v>2.2</v>
      </c>
      <c r="J376" s="189"/>
      <c r="K376" s="189"/>
    </row>
    <row r="377" spans="1:11" ht="15">
      <c r="A377" s="126"/>
      <c r="B377" s="115"/>
      <c r="C377" s="6" t="s">
        <v>137</v>
      </c>
      <c r="D377" s="19"/>
      <c r="E377" s="224" t="s">
        <v>136</v>
      </c>
      <c r="F377" s="47">
        <f>F378</f>
        <v>4.4</v>
      </c>
      <c r="J377" s="189"/>
      <c r="K377" s="189"/>
    </row>
    <row r="378" spans="1:11" ht="30">
      <c r="A378" s="126"/>
      <c r="B378" s="115"/>
      <c r="C378" s="6"/>
      <c r="D378" s="14" t="s">
        <v>33</v>
      </c>
      <c r="E378" s="223" t="s">
        <v>74</v>
      </c>
      <c r="F378" s="47">
        <v>4.4</v>
      </c>
      <c r="J378" s="189"/>
      <c r="K378" s="189"/>
    </row>
    <row r="379" spans="1:11" ht="15">
      <c r="A379" s="126"/>
      <c r="B379" s="115"/>
      <c r="C379" s="6" t="s">
        <v>135</v>
      </c>
      <c r="D379" s="33"/>
      <c r="E379" s="32" t="s">
        <v>134</v>
      </c>
      <c r="F379" s="47">
        <f>F380</f>
        <v>292.4</v>
      </c>
      <c r="J379" s="189"/>
      <c r="K379" s="189"/>
    </row>
    <row r="380" spans="1:11" ht="32.25" customHeight="1">
      <c r="A380" s="126"/>
      <c r="B380" s="115"/>
      <c r="C380" s="6"/>
      <c r="D380" s="14" t="s">
        <v>33</v>
      </c>
      <c r="E380" s="223" t="s">
        <v>74</v>
      </c>
      <c r="F380" s="47">
        <f>242.4+50</f>
        <v>292.4</v>
      </c>
      <c r="I380" s="189">
        <v>-9.6</v>
      </c>
      <c r="J380" s="189"/>
      <c r="K380" s="189"/>
    </row>
    <row r="381" spans="1:11" ht="30" hidden="1">
      <c r="A381" s="126"/>
      <c r="B381" s="115"/>
      <c r="C381" s="101" t="s">
        <v>228</v>
      </c>
      <c r="D381" s="102"/>
      <c r="E381" s="230" t="s">
        <v>229</v>
      </c>
      <c r="F381" s="47">
        <f>F382</f>
        <v>0</v>
      </c>
      <c r="J381" s="189"/>
      <c r="K381" s="189"/>
    </row>
    <row r="382" spans="1:11" ht="28.5" customHeight="1" hidden="1">
      <c r="A382" s="126"/>
      <c r="B382" s="115"/>
      <c r="C382" s="28" t="s">
        <v>230</v>
      </c>
      <c r="D382" s="100"/>
      <c r="E382" s="104" t="s">
        <v>231</v>
      </c>
      <c r="F382" s="47">
        <f>F383</f>
        <v>0</v>
      </c>
      <c r="J382" s="189"/>
      <c r="K382" s="189"/>
    </row>
    <row r="383" spans="1:11" ht="28.5" customHeight="1" hidden="1">
      <c r="A383" s="126"/>
      <c r="B383" s="115"/>
      <c r="C383" s="28"/>
      <c r="D383" s="100" t="s">
        <v>33</v>
      </c>
      <c r="E383" s="104" t="s">
        <v>74</v>
      </c>
      <c r="F383" s="47">
        <v>0</v>
      </c>
      <c r="J383" s="189"/>
      <c r="K383" s="189"/>
    </row>
    <row r="384" spans="1:11" ht="0.75" customHeight="1" hidden="1">
      <c r="A384" s="126"/>
      <c r="B384" s="115"/>
      <c r="C384" s="50" t="s">
        <v>133</v>
      </c>
      <c r="D384" s="14"/>
      <c r="E384" s="228" t="s">
        <v>132</v>
      </c>
      <c r="F384" s="47">
        <f>F385</f>
        <v>0</v>
      </c>
      <c r="J384" s="189"/>
      <c r="K384" s="189"/>
    </row>
    <row r="385" spans="1:11" ht="27.75" customHeight="1" hidden="1">
      <c r="A385" s="126"/>
      <c r="B385" s="115"/>
      <c r="C385" s="50" t="s">
        <v>131</v>
      </c>
      <c r="D385" s="14"/>
      <c r="E385" s="228" t="s">
        <v>130</v>
      </c>
      <c r="F385" s="47">
        <f>F386</f>
        <v>0</v>
      </c>
      <c r="J385" s="189"/>
      <c r="K385" s="189"/>
    </row>
    <row r="386" spans="1:11" ht="51" customHeight="1" hidden="1">
      <c r="A386" s="126"/>
      <c r="B386" s="115"/>
      <c r="C386" s="50" t="s">
        <v>80</v>
      </c>
      <c r="D386" s="14"/>
      <c r="E386" s="228" t="s">
        <v>129</v>
      </c>
      <c r="F386" s="47">
        <f>F387</f>
        <v>0</v>
      </c>
      <c r="J386" s="189"/>
      <c r="K386" s="189"/>
    </row>
    <row r="387" spans="1:11" ht="22.5" customHeight="1" hidden="1">
      <c r="A387" s="126"/>
      <c r="B387" s="115"/>
      <c r="C387" s="50" t="s">
        <v>128</v>
      </c>
      <c r="D387" s="14"/>
      <c r="E387" s="228" t="s">
        <v>127</v>
      </c>
      <c r="F387" s="47">
        <f>F388</f>
        <v>0</v>
      </c>
      <c r="J387" s="189"/>
      <c r="K387" s="189"/>
    </row>
    <row r="388" spans="1:11" ht="30.75" customHeight="1" hidden="1">
      <c r="A388" s="126"/>
      <c r="B388" s="115"/>
      <c r="C388" s="50"/>
      <c r="D388" s="14" t="s">
        <v>33</v>
      </c>
      <c r="E388" s="228" t="s">
        <v>74</v>
      </c>
      <c r="F388" s="47">
        <v>0</v>
      </c>
      <c r="J388" s="189"/>
      <c r="K388" s="189"/>
    </row>
    <row r="389" spans="1:11" ht="30">
      <c r="A389" s="126"/>
      <c r="B389" s="115"/>
      <c r="C389" s="50" t="s">
        <v>232</v>
      </c>
      <c r="D389" s="14"/>
      <c r="E389" s="228" t="s">
        <v>233</v>
      </c>
      <c r="F389" s="47">
        <f>F390</f>
        <v>1134.7</v>
      </c>
      <c r="J389" s="189"/>
      <c r="K389" s="189"/>
    </row>
    <row r="390" spans="1:11" ht="15">
      <c r="A390" s="126"/>
      <c r="B390" s="115"/>
      <c r="C390" s="50" t="s">
        <v>234</v>
      </c>
      <c r="D390" s="14"/>
      <c r="E390" s="228" t="s">
        <v>281</v>
      </c>
      <c r="F390" s="47">
        <f>F391+F394+F397</f>
        <v>1134.7</v>
      </c>
      <c r="J390" s="189"/>
      <c r="K390" s="189"/>
    </row>
    <row r="391" spans="1:11" ht="30">
      <c r="A391" s="126"/>
      <c r="B391" s="115"/>
      <c r="C391" s="50" t="s">
        <v>262</v>
      </c>
      <c r="D391" s="14"/>
      <c r="E391" s="228" t="s">
        <v>265</v>
      </c>
      <c r="F391" s="47">
        <f>F392</f>
        <v>234.9</v>
      </c>
      <c r="J391" s="189"/>
      <c r="K391" s="189"/>
    </row>
    <row r="392" spans="1:11" ht="30">
      <c r="A392" s="126"/>
      <c r="B392" s="115"/>
      <c r="C392" s="50" t="s">
        <v>273</v>
      </c>
      <c r="D392" s="14"/>
      <c r="E392" s="228" t="s">
        <v>264</v>
      </c>
      <c r="F392" s="47">
        <f>F393</f>
        <v>234.9</v>
      </c>
      <c r="J392" s="189"/>
      <c r="K392" s="189"/>
    </row>
    <row r="393" spans="1:11" ht="21.75" customHeight="1">
      <c r="A393" s="126"/>
      <c r="B393" s="115"/>
      <c r="C393" s="50"/>
      <c r="D393" s="14" t="s">
        <v>33</v>
      </c>
      <c r="E393" s="228" t="s">
        <v>74</v>
      </c>
      <c r="F393" s="47">
        <v>234.9</v>
      </c>
      <c r="J393" s="189"/>
      <c r="K393" s="189"/>
    </row>
    <row r="394" spans="1:11" ht="31.5" customHeight="1">
      <c r="A394" s="140"/>
      <c r="B394" s="140"/>
      <c r="C394" s="141" t="s">
        <v>248</v>
      </c>
      <c r="D394" s="140"/>
      <c r="E394" s="231" t="s">
        <v>249</v>
      </c>
      <c r="F394" s="47">
        <f>F395</f>
        <v>876.2</v>
      </c>
      <c r="J394" s="189"/>
      <c r="K394" s="189"/>
    </row>
    <row r="395" spans="1:11" ht="15">
      <c r="A395" s="126"/>
      <c r="B395" s="115"/>
      <c r="C395" s="50" t="s">
        <v>250</v>
      </c>
      <c r="D395" s="14"/>
      <c r="E395" s="228" t="s">
        <v>251</v>
      </c>
      <c r="F395" s="47">
        <f>F396</f>
        <v>876.2</v>
      </c>
      <c r="J395" s="189"/>
      <c r="K395" s="189"/>
    </row>
    <row r="396" spans="1:11" ht="18.75" customHeight="1">
      <c r="A396" s="126"/>
      <c r="B396" s="115"/>
      <c r="C396" s="50"/>
      <c r="D396" s="14" t="s">
        <v>33</v>
      </c>
      <c r="E396" s="228" t="s">
        <v>74</v>
      </c>
      <c r="F396" s="47">
        <v>876.2</v>
      </c>
      <c r="J396" s="189"/>
      <c r="K396" s="189"/>
    </row>
    <row r="397" spans="1:11" ht="18.75" customHeight="1">
      <c r="A397" s="126"/>
      <c r="B397" s="115"/>
      <c r="C397" s="50" t="s">
        <v>280</v>
      </c>
      <c r="D397" s="14"/>
      <c r="E397" s="228" t="s">
        <v>279</v>
      </c>
      <c r="F397" s="47">
        <f>F398</f>
        <v>23.6</v>
      </c>
      <c r="J397" s="189"/>
      <c r="K397" s="189"/>
    </row>
    <row r="398" spans="1:11" ht="18.75" customHeight="1">
      <c r="A398" s="126"/>
      <c r="B398" s="115"/>
      <c r="C398" s="50" t="s">
        <v>278</v>
      </c>
      <c r="D398" s="14"/>
      <c r="E398" s="228" t="s">
        <v>282</v>
      </c>
      <c r="F398" s="47">
        <f>F399</f>
        <v>23.6</v>
      </c>
      <c r="J398" s="189"/>
      <c r="K398" s="189"/>
    </row>
    <row r="399" spans="1:11" ht="29.25" customHeight="1">
      <c r="A399" s="126"/>
      <c r="B399" s="115"/>
      <c r="C399" s="50"/>
      <c r="D399" s="14" t="s">
        <v>33</v>
      </c>
      <c r="E399" s="228" t="s">
        <v>74</v>
      </c>
      <c r="F399" s="47">
        <v>23.6</v>
      </c>
      <c r="J399" s="189"/>
      <c r="K399" s="189"/>
    </row>
    <row r="400" spans="1:11" ht="15">
      <c r="A400" s="126"/>
      <c r="B400" s="115" t="s">
        <v>203</v>
      </c>
      <c r="C400" s="50"/>
      <c r="D400" s="14"/>
      <c r="E400" s="228" t="s">
        <v>204</v>
      </c>
      <c r="F400" s="47">
        <f>F401</f>
        <v>3285.5</v>
      </c>
      <c r="J400" s="189"/>
      <c r="K400" s="189"/>
    </row>
    <row r="401" spans="1:11" ht="15">
      <c r="A401" s="126"/>
      <c r="B401" s="115"/>
      <c r="C401" s="6" t="s">
        <v>197</v>
      </c>
      <c r="D401" s="6"/>
      <c r="E401" s="223" t="s">
        <v>199</v>
      </c>
      <c r="F401" s="47">
        <f>F402</f>
        <v>3285.5</v>
      </c>
      <c r="J401" s="189"/>
      <c r="K401" s="189"/>
    </row>
    <row r="402" spans="1:11" ht="15">
      <c r="A402" s="126"/>
      <c r="B402" s="115"/>
      <c r="C402" s="28" t="s">
        <v>198</v>
      </c>
      <c r="D402" s="28"/>
      <c r="E402" s="104" t="s">
        <v>200</v>
      </c>
      <c r="F402" s="47">
        <f>F403</f>
        <v>3285.5</v>
      </c>
      <c r="J402" s="189"/>
      <c r="K402" s="189"/>
    </row>
    <row r="403" spans="1:11" ht="30">
      <c r="A403" s="126"/>
      <c r="B403" s="115"/>
      <c r="C403" s="28" t="s">
        <v>201</v>
      </c>
      <c r="D403" s="28"/>
      <c r="E403" s="104" t="s">
        <v>202</v>
      </c>
      <c r="F403" s="47">
        <f>F404+F405+F406</f>
        <v>3285.5</v>
      </c>
      <c r="J403" s="189"/>
      <c r="K403" s="189"/>
    </row>
    <row r="404" spans="1:11" ht="45">
      <c r="A404" s="126"/>
      <c r="B404" s="115"/>
      <c r="C404" s="28"/>
      <c r="D404" s="28" t="s">
        <v>29</v>
      </c>
      <c r="E404" s="104" t="s">
        <v>73</v>
      </c>
      <c r="F404" s="47">
        <v>2794.9</v>
      </c>
      <c r="I404" s="189">
        <v>368</v>
      </c>
      <c r="J404" s="189"/>
      <c r="K404" s="189"/>
    </row>
    <row r="405" spans="1:11" ht="30">
      <c r="A405" s="126"/>
      <c r="B405" s="115"/>
      <c r="C405" s="28"/>
      <c r="D405" s="28" t="s">
        <v>33</v>
      </c>
      <c r="E405" s="104" t="s">
        <v>74</v>
      </c>
      <c r="F405" s="47">
        <v>480.2</v>
      </c>
      <c r="I405" s="189">
        <v>9.7</v>
      </c>
      <c r="J405" s="189"/>
      <c r="K405" s="189"/>
    </row>
    <row r="406" spans="1:11" ht="15">
      <c r="A406" s="126"/>
      <c r="B406" s="115"/>
      <c r="C406" s="50"/>
      <c r="D406" s="6" t="s">
        <v>34</v>
      </c>
      <c r="E406" s="124" t="s">
        <v>35</v>
      </c>
      <c r="F406" s="47">
        <v>10.4</v>
      </c>
      <c r="I406" s="189">
        <v>-0.1</v>
      </c>
      <c r="J406" s="189"/>
      <c r="K406" s="189"/>
    </row>
    <row r="407" spans="1:11" ht="15">
      <c r="A407" s="126"/>
      <c r="B407" s="115" t="s">
        <v>16</v>
      </c>
      <c r="C407" s="122" t="s">
        <v>9</v>
      </c>
      <c r="D407" s="115" t="s">
        <v>9</v>
      </c>
      <c r="E407" s="124" t="s">
        <v>55</v>
      </c>
      <c r="F407" s="180">
        <f>F408</f>
        <v>7440.1</v>
      </c>
      <c r="J407" s="189"/>
      <c r="K407" s="189"/>
    </row>
    <row r="408" spans="1:11" ht="15">
      <c r="A408" s="127"/>
      <c r="B408" s="115" t="s">
        <v>17</v>
      </c>
      <c r="C408" s="122"/>
      <c r="D408" s="115"/>
      <c r="E408" s="124" t="s">
        <v>18</v>
      </c>
      <c r="F408" s="180">
        <f>F409+F432</f>
        <v>7440.1</v>
      </c>
      <c r="J408" s="189"/>
      <c r="K408" s="189"/>
    </row>
    <row r="409" spans="1:11" ht="15">
      <c r="A409" s="126"/>
      <c r="B409" s="115"/>
      <c r="C409" s="6" t="s">
        <v>188</v>
      </c>
      <c r="D409" s="54"/>
      <c r="E409" s="93" t="s">
        <v>194</v>
      </c>
      <c r="F409" s="47">
        <f>F410+F420+F426</f>
        <v>7440.1</v>
      </c>
      <c r="J409" s="189"/>
      <c r="K409" s="189"/>
    </row>
    <row r="410" spans="1:11" ht="15">
      <c r="A410" s="127"/>
      <c r="B410" s="115"/>
      <c r="C410" s="6" t="s">
        <v>186</v>
      </c>
      <c r="D410" s="54"/>
      <c r="E410" s="93" t="s">
        <v>185</v>
      </c>
      <c r="F410" s="47">
        <f>F411</f>
        <v>6180.1</v>
      </c>
      <c r="J410" s="189"/>
      <c r="K410" s="189"/>
    </row>
    <row r="411" spans="1:11" ht="30">
      <c r="A411" s="126"/>
      <c r="B411" s="115"/>
      <c r="C411" s="6" t="s">
        <v>184</v>
      </c>
      <c r="D411" s="39"/>
      <c r="E411" s="224" t="s">
        <v>183</v>
      </c>
      <c r="F411" s="47">
        <f>F412+F416+F414+F418</f>
        <v>6180.1</v>
      </c>
      <c r="J411" s="189"/>
      <c r="K411" s="189"/>
    </row>
    <row r="412" spans="1:11" ht="30">
      <c r="A412" s="126"/>
      <c r="B412" s="115"/>
      <c r="C412" s="6" t="s">
        <v>182</v>
      </c>
      <c r="D412" s="27"/>
      <c r="E412" s="29" t="s">
        <v>195</v>
      </c>
      <c r="F412" s="47">
        <f>F413</f>
        <v>3360</v>
      </c>
      <c r="J412" s="189"/>
      <c r="K412" s="189"/>
    </row>
    <row r="413" spans="1:11" ht="30">
      <c r="A413" s="126"/>
      <c r="B413" s="115"/>
      <c r="C413" s="6"/>
      <c r="D413" s="17" t="s">
        <v>37</v>
      </c>
      <c r="E413" s="13" t="s">
        <v>38</v>
      </c>
      <c r="F413" s="47">
        <v>3360</v>
      </c>
      <c r="J413" s="189"/>
      <c r="K413" s="189"/>
    </row>
    <row r="414" spans="1:11" ht="15">
      <c r="A414" s="126"/>
      <c r="B414" s="115"/>
      <c r="C414" s="6" t="s">
        <v>258</v>
      </c>
      <c r="D414" s="17"/>
      <c r="E414" s="232" t="s">
        <v>259</v>
      </c>
      <c r="F414" s="47">
        <f>F415</f>
        <v>846.7</v>
      </c>
      <c r="J414" s="189"/>
      <c r="K414" s="189"/>
    </row>
    <row r="415" spans="1:11" ht="30">
      <c r="A415" s="126"/>
      <c r="B415" s="115"/>
      <c r="C415" s="6"/>
      <c r="D415" s="17" t="s">
        <v>37</v>
      </c>
      <c r="E415" s="232" t="s">
        <v>38</v>
      </c>
      <c r="F415" s="47">
        <v>846.7</v>
      </c>
      <c r="J415" s="189"/>
      <c r="K415" s="189"/>
    </row>
    <row r="416" spans="1:11" ht="1.5" customHeight="1" hidden="1">
      <c r="A416" s="126"/>
      <c r="B416" s="115"/>
      <c r="C416" s="6" t="s">
        <v>243</v>
      </c>
      <c r="D416" s="17"/>
      <c r="E416" s="35" t="s">
        <v>244</v>
      </c>
      <c r="F416" s="47">
        <f>F417</f>
        <v>0</v>
      </c>
      <c r="J416" s="189"/>
      <c r="K416" s="189"/>
    </row>
    <row r="417" spans="1:11" ht="30" hidden="1">
      <c r="A417" s="126"/>
      <c r="B417" s="115"/>
      <c r="C417" s="6"/>
      <c r="D417" s="17" t="s">
        <v>37</v>
      </c>
      <c r="E417" s="13" t="s">
        <v>38</v>
      </c>
      <c r="F417" s="47"/>
      <c r="J417" s="189"/>
      <c r="K417" s="189"/>
    </row>
    <row r="418" spans="1:11" ht="30">
      <c r="A418" s="126"/>
      <c r="B418" s="115"/>
      <c r="C418" s="6" t="s">
        <v>225</v>
      </c>
      <c r="D418" s="17"/>
      <c r="E418" s="13" t="s">
        <v>245</v>
      </c>
      <c r="F418" s="47">
        <f>F419</f>
        <v>1973.4</v>
      </c>
      <c r="J418" s="189"/>
      <c r="K418" s="189"/>
    </row>
    <row r="419" spans="1:11" ht="30">
      <c r="A419" s="126"/>
      <c r="B419" s="115"/>
      <c r="C419" s="6"/>
      <c r="D419" s="17" t="s">
        <v>37</v>
      </c>
      <c r="E419" s="13" t="s">
        <v>38</v>
      </c>
      <c r="F419" s="47">
        <v>1973.4</v>
      </c>
      <c r="J419" s="189"/>
      <c r="K419" s="189"/>
    </row>
    <row r="420" spans="1:11" ht="15">
      <c r="A420" s="126"/>
      <c r="B420" s="115"/>
      <c r="C420" s="6" t="s">
        <v>180</v>
      </c>
      <c r="D420" s="38"/>
      <c r="E420" s="38" t="s">
        <v>179</v>
      </c>
      <c r="F420" s="51">
        <f>F421</f>
        <v>1210</v>
      </c>
      <c r="J420" s="189"/>
      <c r="K420" s="189"/>
    </row>
    <row r="421" spans="1:11" ht="30">
      <c r="A421" s="126"/>
      <c r="B421" s="115"/>
      <c r="C421" s="6" t="s">
        <v>178</v>
      </c>
      <c r="D421" s="21"/>
      <c r="E421" s="21" t="s">
        <v>177</v>
      </c>
      <c r="F421" s="51">
        <f>F422+F424</f>
        <v>1210</v>
      </c>
      <c r="J421" s="189"/>
      <c r="K421" s="189"/>
    </row>
    <row r="422" spans="1:11" ht="15">
      <c r="A422" s="121"/>
      <c r="B422" s="115"/>
      <c r="C422" s="6" t="s">
        <v>176</v>
      </c>
      <c r="D422" s="27"/>
      <c r="E422" s="29" t="s">
        <v>196</v>
      </c>
      <c r="F422" s="51">
        <f>F423</f>
        <v>1210</v>
      </c>
      <c r="J422" s="189"/>
      <c r="K422" s="189"/>
    </row>
    <row r="423" spans="1:11" ht="30">
      <c r="A423" s="121"/>
      <c r="B423" s="115"/>
      <c r="C423" s="6"/>
      <c r="D423" s="17" t="s">
        <v>37</v>
      </c>
      <c r="E423" s="13" t="s">
        <v>38</v>
      </c>
      <c r="F423" s="51">
        <v>1210</v>
      </c>
      <c r="J423" s="189"/>
      <c r="K423" s="189"/>
    </row>
    <row r="424" spans="1:11" ht="14.25" customHeight="1" hidden="1">
      <c r="A424" s="121"/>
      <c r="B424" s="115"/>
      <c r="C424" s="6" t="s">
        <v>223</v>
      </c>
      <c r="D424" s="81"/>
      <c r="E424" s="29" t="s">
        <v>224</v>
      </c>
      <c r="F424" s="51">
        <f>F425</f>
        <v>0</v>
      </c>
      <c r="J424" s="189"/>
      <c r="K424" s="189"/>
    </row>
    <row r="425" spans="1:11" ht="30" hidden="1">
      <c r="A425" s="121"/>
      <c r="B425" s="115"/>
      <c r="C425" s="6"/>
      <c r="D425" s="17" t="s">
        <v>37</v>
      </c>
      <c r="E425" s="35" t="s">
        <v>38</v>
      </c>
      <c r="F425" s="51"/>
      <c r="J425" s="189"/>
      <c r="K425" s="189"/>
    </row>
    <row r="426" spans="1:11" ht="15">
      <c r="A426" s="121"/>
      <c r="B426" s="115"/>
      <c r="C426" s="20" t="s">
        <v>170</v>
      </c>
      <c r="D426" s="17"/>
      <c r="E426" s="35" t="s">
        <v>169</v>
      </c>
      <c r="F426" s="51">
        <f>F427</f>
        <v>50</v>
      </c>
      <c r="J426" s="189"/>
      <c r="K426" s="189"/>
    </row>
    <row r="427" spans="1:11" ht="30">
      <c r="A427" s="121"/>
      <c r="B427" s="115"/>
      <c r="C427" s="20" t="s">
        <v>168</v>
      </c>
      <c r="D427" s="17"/>
      <c r="E427" s="35" t="s">
        <v>167</v>
      </c>
      <c r="F427" s="51">
        <f>F428+F430</f>
        <v>50</v>
      </c>
      <c r="J427" s="189"/>
      <c r="K427" s="189"/>
    </row>
    <row r="428" spans="1:11" ht="30">
      <c r="A428" s="121"/>
      <c r="B428" s="115"/>
      <c r="C428" s="20" t="s">
        <v>166</v>
      </c>
      <c r="D428" s="17"/>
      <c r="E428" s="35" t="s">
        <v>165</v>
      </c>
      <c r="F428" s="51">
        <f>F429</f>
        <v>50</v>
      </c>
      <c r="J428" s="189"/>
      <c r="K428" s="189"/>
    </row>
    <row r="429" spans="1:11" ht="30">
      <c r="A429" s="121"/>
      <c r="B429" s="115"/>
      <c r="C429" s="20"/>
      <c r="D429" s="17" t="s">
        <v>37</v>
      </c>
      <c r="E429" s="35" t="s">
        <v>38</v>
      </c>
      <c r="F429" s="51">
        <v>50</v>
      </c>
      <c r="J429" s="189"/>
      <c r="K429" s="189"/>
    </row>
    <row r="430" spans="1:11" ht="30" hidden="1">
      <c r="A430" s="121"/>
      <c r="B430" s="115"/>
      <c r="C430" s="20" t="s">
        <v>216</v>
      </c>
      <c r="D430" s="17"/>
      <c r="E430" s="35" t="s">
        <v>215</v>
      </c>
      <c r="F430" s="51">
        <f>F431</f>
        <v>0</v>
      </c>
      <c r="J430" s="189"/>
      <c r="K430" s="189"/>
    </row>
    <row r="431" spans="1:11" ht="0.75" customHeight="1" hidden="1">
      <c r="A431" s="121"/>
      <c r="B431" s="115"/>
      <c r="C431" s="20"/>
      <c r="D431" s="17" t="s">
        <v>37</v>
      </c>
      <c r="E431" s="35" t="s">
        <v>38</v>
      </c>
      <c r="F431" s="51"/>
      <c r="J431" s="189"/>
      <c r="K431" s="189"/>
    </row>
    <row r="432" spans="1:11" ht="0.75" customHeight="1" hidden="1">
      <c r="A432" s="121"/>
      <c r="B432" s="115"/>
      <c r="C432" s="44" t="s">
        <v>113</v>
      </c>
      <c r="D432" s="115" t="s">
        <v>9</v>
      </c>
      <c r="E432" s="222" t="s">
        <v>112</v>
      </c>
      <c r="F432" s="51">
        <f>F433</f>
        <v>0</v>
      </c>
      <c r="J432" s="189"/>
      <c r="K432" s="189"/>
    </row>
    <row r="433" spans="1:11" ht="30" hidden="1">
      <c r="A433" s="121"/>
      <c r="B433" s="115"/>
      <c r="C433" s="6" t="s">
        <v>100</v>
      </c>
      <c r="D433" s="20"/>
      <c r="E433" s="18" t="s">
        <v>99</v>
      </c>
      <c r="F433" s="51">
        <f>F434</f>
        <v>0</v>
      </c>
      <c r="J433" s="189"/>
      <c r="K433" s="189"/>
    </row>
    <row r="434" spans="1:11" ht="0.75" customHeight="1" hidden="1">
      <c r="A434" s="121"/>
      <c r="B434" s="115"/>
      <c r="C434" s="20" t="s">
        <v>95</v>
      </c>
      <c r="D434" s="17"/>
      <c r="E434" s="131" t="s">
        <v>77</v>
      </c>
      <c r="F434" s="51">
        <f>F435</f>
        <v>0</v>
      </c>
      <c r="J434" s="189"/>
      <c r="K434" s="189"/>
    </row>
    <row r="435" spans="1:11" ht="30" hidden="1">
      <c r="A435" s="121"/>
      <c r="B435" s="115"/>
      <c r="C435" s="20"/>
      <c r="D435" s="17" t="s">
        <v>37</v>
      </c>
      <c r="E435" s="35" t="s">
        <v>38</v>
      </c>
      <c r="F435" s="51"/>
      <c r="J435" s="189"/>
      <c r="K435" s="189"/>
    </row>
    <row r="436" spans="1:11" ht="15" hidden="1">
      <c r="A436" s="126"/>
      <c r="B436" s="168" t="s">
        <v>86</v>
      </c>
      <c r="C436" s="169"/>
      <c r="D436" s="168"/>
      <c r="E436" s="185" t="s">
        <v>87</v>
      </c>
      <c r="F436" s="180">
        <f>F437</f>
        <v>0</v>
      </c>
      <c r="J436" s="189"/>
      <c r="K436" s="189"/>
    </row>
    <row r="437" spans="1:11" ht="0.75" customHeight="1" hidden="1">
      <c r="A437" s="126"/>
      <c r="B437" s="168" t="s">
        <v>88</v>
      </c>
      <c r="C437" s="169"/>
      <c r="D437" s="168"/>
      <c r="E437" s="185" t="s">
        <v>89</v>
      </c>
      <c r="F437" s="180">
        <f>F438</f>
        <v>0</v>
      </c>
      <c r="J437" s="189"/>
      <c r="K437" s="189"/>
    </row>
    <row r="438" spans="1:11" ht="14.25" customHeight="1" hidden="1">
      <c r="A438" s="126"/>
      <c r="B438" s="168"/>
      <c r="C438" s="171" t="s">
        <v>113</v>
      </c>
      <c r="D438" s="172"/>
      <c r="E438" s="233" t="s">
        <v>112</v>
      </c>
      <c r="F438" s="180">
        <f>F439</f>
        <v>0</v>
      </c>
      <c r="J438" s="189"/>
      <c r="K438" s="189"/>
    </row>
    <row r="439" spans="1:11" ht="30" hidden="1">
      <c r="A439" s="126"/>
      <c r="B439" s="168"/>
      <c r="C439" s="171" t="s">
        <v>100</v>
      </c>
      <c r="D439" s="186"/>
      <c r="E439" s="187" t="s">
        <v>99</v>
      </c>
      <c r="F439" s="180">
        <f>F440</f>
        <v>0</v>
      </c>
      <c r="J439" s="189"/>
      <c r="K439" s="189"/>
    </row>
    <row r="440" spans="1:11" ht="45" hidden="1">
      <c r="A440" s="126"/>
      <c r="B440" s="168"/>
      <c r="C440" s="169" t="s">
        <v>237</v>
      </c>
      <c r="D440" s="168"/>
      <c r="E440" s="170" t="s">
        <v>84</v>
      </c>
      <c r="F440" s="47"/>
      <c r="J440" s="189"/>
      <c r="K440" s="189"/>
    </row>
    <row r="441" spans="1:11" ht="30" hidden="1">
      <c r="A441" s="126"/>
      <c r="B441" s="168"/>
      <c r="C441" s="188"/>
      <c r="D441" s="172" t="s">
        <v>33</v>
      </c>
      <c r="E441" s="234" t="s">
        <v>74</v>
      </c>
      <c r="F441" s="47"/>
      <c r="J441" s="189"/>
      <c r="K441" s="189"/>
    </row>
    <row r="442" spans="1:11" ht="15">
      <c r="A442" s="126"/>
      <c r="B442" s="115" t="s">
        <v>19</v>
      </c>
      <c r="C442" s="122" t="s">
        <v>9</v>
      </c>
      <c r="D442" s="115" t="s">
        <v>9</v>
      </c>
      <c r="E442" s="124" t="s">
        <v>52</v>
      </c>
      <c r="F442" s="180">
        <f>F443+F448</f>
        <v>486.5</v>
      </c>
      <c r="J442" s="189"/>
      <c r="K442" s="189"/>
    </row>
    <row r="443" spans="1:11" ht="15">
      <c r="A443" s="126"/>
      <c r="B443" s="143" t="s">
        <v>27</v>
      </c>
      <c r="C443" s="144"/>
      <c r="D443" s="145"/>
      <c r="E443" s="146" t="s">
        <v>28</v>
      </c>
      <c r="F443" s="180">
        <f>F444</f>
        <v>391.2</v>
      </c>
      <c r="J443" s="189"/>
      <c r="K443" s="189"/>
    </row>
    <row r="444" spans="1:11" ht="15">
      <c r="A444" s="126"/>
      <c r="B444" s="143"/>
      <c r="C444" s="6" t="s">
        <v>113</v>
      </c>
      <c r="D444" s="14"/>
      <c r="E444" s="227" t="s">
        <v>112</v>
      </c>
      <c r="F444" s="180">
        <f>F445</f>
        <v>391.2</v>
      </c>
      <c r="J444" s="189"/>
      <c r="K444" s="189"/>
    </row>
    <row r="445" spans="1:11" ht="30">
      <c r="A445" s="126"/>
      <c r="B445" s="143"/>
      <c r="C445" s="6" t="s">
        <v>100</v>
      </c>
      <c r="D445" s="20"/>
      <c r="E445" s="18" t="s">
        <v>99</v>
      </c>
      <c r="F445" s="180">
        <f>F446</f>
        <v>391.2</v>
      </c>
      <c r="J445" s="189"/>
      <c r="K445" s="189"/>
    </row>
    <row r="446" spans="1:11" ht="30">
      <c r="A446" s="126"/>
      <c r="B446" s="143"/>
      <c r="C446" s="6" t="s">
        <v>97</v>
      </c>
      <c r="D446" s="18"/>
      <c r="E446" s="18" t="s">
        <v>96</v>
      </c>
      <c r="F446" s="180">
        <f>F447</f>
        <v>391.2</v>
      </c>
      <c r="J446" s="189"/>
      <c r="K446" s="189"/>
    </row>
    <row r="447" spans="1:11" ht="15">
      <c r="A447" s="126"/>
      <c r="B447" s="115"/>
      <c r="C447" s="19"/>
      <c r="D447" s="17" t="s">
        <v>39</v>
      </c>
      <c r="E447" s="35" t="s">
        <v>40</v>
      </c>
      <c r="F447" s="180">
        <v>391.2</v>
      </c>
      <c r="I447" s="189">
        <v>15.1</v>
      </c>
      <c r="J447" s="189"/>
      <c r="K447" s="189"/>
    </row>
    <row r="448" spans="1:11" ht="15">
      <c r="A448" s="126"/>
      <c r="B448" s="147" t="s">
        <v>20</v>
      </c>
      <c r="C448" s="148"/>
      <c r="D448" s="147"/>
      <c r="E448" s="149" t="s">
        <v>21</v>
      </c>
      <c r="F448" s="180">
        <f>F449+F455</f>
        <v>95.3</v>
      </c>
      <c r="J448" s="189"/>
      <c r="K448" s="189"/>
    </row>
    <row r="449" spans="1:11" ht="15">
      <c r="A449" s="126"/>
      <c r="B449" s="115"/>
      <c r="C449" s="6" t="s">
        <v>188</v>
      </c>
      <c r="D449" s="40"/>
      <c r="E449" s="93" t="s">
        <v>194</v>
      </c>
      <c r="F449" s="180">
        <f>F450</f>
        <v>95.3</v>
      </c>
      <c r="J449" s="189"/>
      <c r="K449" s="189"/>
    </row>
    <row r="450" spans="1:11" ht="15">
      <c r="A450" s="126"/>
      <c r="B450" s="115"/>
      <c r="C450" s="6" t="s">
        <v>174</v>
      </c>
      <c r="D450" s="37"/>
      <c r="E450" s="37" t="s">
        <v>173</v>
      </c>
      <c r="F450" s="51">
        <f>F451</f>
        <v>95.3</v>
      </c>
      <c r="J450" s="189"/>
      <c r="K450" s="189"/>
    </row>
    <row r="451" spans="1:11" ht="75">
      <c r="A451" s="126"/>
      <c r="B451" s="115"/>
      <c r="C451" s="6" t="s">
        <v>172</v>
      </c>
      <c r="D451" s="18"/>
      <c r="E451" s="36" t="s">
        <v>171</v>
      </c>
      <c r="F451" s="51">
        <f>F452</f>
        <v>95.3</v>
      </c>
      <c r="J451" s="189"/>
      <c r="K451" s="189"/>
    </row>
    <row r="452" spans="1:11" ht="60">
      <c r="A452" s="150"/>
      <c r="B452" s="115"/>
      <c r="C452" s="6" t="s">
        <v>226</v>
      </c>
      <c r="D452" s="27"/>
      <c r="E452" s="29" t="s">
        <v>81</v>
      </c>
      <c r="F452" s="51">
        <f>F453+F454</f>
        <v>95.3</v>
      </c>
      <c r="J452" s="189"/>
      <c r="K452" s="189"/>
    </row>
    <row r="453" spans="1:11" ht="15">
      <c r="A453" s="150"/>
      <c r="B453" s="115"/>
      <c r="C453" s="6"/>
      <c r="D453" s="80">
        <v>300</v>
      </c>
      <c r="E453" s="35" t="s">
        <v>40</v>
      </c>
      <c r="F453" s="51">
        <v>25.8</v>
      </c>
      <c r="J453" s="189"/>
      <c r="K453" s="189"/>
    </row>
    <row r="454" spans="1:11" ht="27.75" customHeight="1">
      <c r="A454" s="126"/>
      <c r="B454" s="115"/>
      <c r="C454" s="20"/>
      <c r="D454" s="17" t="s">
        <v>37</v>
      </c>
      <c r="E454" s="35" t="s">
        <v>38</v>
      </c>
      <c r="F454" s="51">
        <v>69.5</v>
      </c>
      <c r="J454" s="189"/>
      <c r="K454" s="189"/>
    </row>
    <row r="455" spans="1:11" ht="15" hidden="1">
      <c r="A455" s="126"/>
      <c r="B455" s="115"/>
      <c r="C455" s="44" t="s">
        <v>113</v>
      </c>
      <c r="D455" s="115" t="s">
        <v>9</v>
      </c>
      <c r="E455" s="222" t="s">
        <v>112</v>
      </c>
      <c r="F455" s="180">
        <f>F456</f>
        <v>0</v>
      </c>
      <c r="J455" s="189"/>
      <c r="K455" s="189"/>
    </row>
    <row r="456" spans="1:11" ht="30" hidden="1">
      <c r="A456" s="126"/>
      <c r="B456" s="115"/>
      <c r="C456" s="6" t="s">
        <v>100</v>
      </c>
      <c r="D456" s="20"/>
      <c r="E456" s="18" t="s">
        <v>99</v>
      </c>
      <c r="F456" s="180">
        <f>F457</f>
        <v>0</v>
      </c>
      <c r="J456" s="189"/>
      <c r="K456" s="189"/>
    </row>
    <row r="457" spans="1:11" ht="15" hidden="1">
      <c r="A457" s="126"/>
      <c r="B457" s="115"/>
      <c r="C457" s="19" t="s">
        <v>90</v>
      </c>
      <c r="D457" s="5"/>
      <c r="E457" s="92" t="s">
        <v>82</v>
      </c>
      <c r="F457" s="180">
        <f>F458</f>
        <v>0</v>
      </c>
      <c r="J457" s="189"/>
      <c r="K457" s="189"/>
    </row>
    <row r="458" spans="1:11" ht="12" customHeight="1" hidden="1">
      <c r="A458" s="126"/>
      <c r="B458" s="115"/>
      <c r="C458" s="88"/>
      <c r="D458" s="5" t="s">
        <v>0</v>
      </c>
      <c r="E458" s="92" t="s">
        <v>30</v>
      </c>
      <c r="F458" s="180"/>
      <c r="J458" s="189"/>
      <c r="K458" s="189"/>
    </row>
    <row r="459" spans="1:11" ht="15" hidden="1">
      <c r="A459" s="151"/>
      <c r="B459" s="115" t="s">
        <v>41</v>
      </c>
      <c r="C459" s="122"/>
      <c r="D459" s="115"/>
      <c r="E459" s="152" t="s">
        <v>43</v>
      </c>
      <c r="F459" s="180">
        <f>F460</f>
        <v>0</v>
      </c>
      <c r="J459" s="189"/>
      <c r="K459" s="189"/>
    </row>
    <row r="460" spans="1:11" ht="14.25" customHeight="1" hidden="1">
      <c r="A460" s="153"/>
      <c r="B460" s="115" t="s">
        <v>42</v>
      </c>
      <c r="C460" s="122"/>
      <c r="D460" s="115"/>
      <c r="E460" s="124" t="s">
        <v>43</v>
      </c>
      <c r="F460" s="180">
        <f>F461</f>
        <v>0</v>
      </c>
      <c r="J460" s="189"/>
      <c r="K460" s="189"/>
    </row>
    <row r="461" spans="1:12" ht="13.5" customHeight="1" hidden="1">
      <c r="A461" s="153"/>
      <c r="B461" s="115"/>
      <c r="C461" s="6" t="s">
        <v>113</v>
      </c>
      <c r="D461" s="14"/>
      <c r="E461" s="227" t="s">
        <v>112</v>
      </c>
      <c r="F461" s="180">
        <f>F462</f>
        <v>0</v>
      </c>
      <c r="J461" s="209"/>
      <c r="K461" s="209"/>
      <c r="L461" s="201"/>
    </row>
    <row r="462" spans="1:12" ht="28.5" customHeight="1" hidden="1">
      <c r="A462" s="153"/>
      <c r="B462" s="115"/>
      <c r="C462" s="6" t="s">
        <v>100</v>
      </c>
      <c r="D462" s="20"/>
      <c r="E462" s="18" t="s">
        <v>99</v>
      </c>
      <c r="F462" s="180">
        <f>F463</f>
        <v>0</v>
      </c>
      <c r="J462" s="209"/>
      <c r="K462" s="209"/>
      <c r="L462" s="201"/>
    </row>
    <row r="463" spans="1:12" ht="12.75" customHeight="1" hidden="1">
      <c r="A463" s="153"/>
      <c r="B463" s="115"/>
      <c r="C463" s="19" t="s">
        <v>91</v>
      </c>
      <c r="D463" s="14"/>
      <c r="E463" s="124" t="s">
        <v>67</v>
      </c>
      <c r="F463" s="180">
        <f>F464</f>
        <v>0</v>
      </c>
      <c r="J463" s="209"/>
      <c r="K463" s="209"/>
      <c r="L463" s="201"/>
    </row>
    <row r="464" spans="1:11" ht="30" hidden="1">
      <c r="A464" s="153"/>
      <c r="B464" s="115"/>
      <c r="C464" s="122"/>
      <c r="D464" s="115" t="s">
        <v>33</v>
      </c>
      <c r="E464" s="124" t="s">
        <v>74</v>
      </c>
      <c r="F464" s="180"/>
      <c r="J464" s="189"/>
      <c r="K464" s="189"/>
    </row>
    <row r="465" spans="1:11" ht="31.5">
      <c r="A465" s="121">
        <v>782</v>
      </c>
      <c r="B465" s="128"/>
      <c r="C465" s="178"/>
      <c r="D465" s="128"/>
      <c r="E465" s="199" t="s">
        <v>268</v>
      </c>
      <c r="F465" s="205">
        <f>F466</f>
        <v>51.5</v>
      </c>
      <c r="J465" s="189"/>
      <c r="K465" s="189"/>
    </row>
    <row r="466" spans="1:11" ht="15">
      <c r="A466" s="126"/>
      <c r="B466" s="128" t="s">
        <v>75</v>
      </c>
      <c r="C466" s="129"/>
      <c r="D466" s="130"/>
      <c r="E466" s="131" t="s">
        <v>76</v>
      </c>
      <c r="F466" s="180">
        <f>F467</f>
        <v>51.5</v>
      </c>
      <c r="J466" s="189"/>
      <c r="K466" s="189"/>
    </row>
    <row r="467" spans="1:11" ht="15">
      <c r="A467" s="126"/>
      <c r="B467" s="128"/>
      <c r="C467" s="44" t="s">
        <v>113</v>
      </c>
      <c r="D467" s="128" t="s">
        <v>9</v>
      </c>
      <c r="E467" s="222" t="s">
        <v>112</v>
      </c>
      <c r="F467" s="180">
        <f>F468</f>
        <v>51.5</v>
      </c>
      <c r="J467" s="189"/>
      <c r="K467" s="189"/>
    </row>
    <row r="468" spans="1:11" ht="30">
      <c r="A468" s="126"/>
      <c r="B468" s="128"/>
      <c r="C468" s="6" t="s">
        <v>100</v>
      </c>
      <c r="D468" s="20"/>
      <c r="E468" s="18" t="s">
        <v>99</v>
      </c>
      <c r="F468" s="180">
        <f>F469</f>
        <v>51.5</v>
      </c>
      <c r="J468" s="189"/>
      <c r="K468" s="189"/>
    </row>
    <row r="469" spans="1:11" ht="15">
      <c r="A469" s="126"/>
      <c r="B469" s="128"/>
      <c r="C469" s="19" t="s">
        <v>95</v>
      </c>
      <c r="D469" s="130"/>
      <c r="E469" s="131" t="s">
        <v>77</v>
      </c>
      <c r="F469" s="180">
        <f>F470</f>
        <v>51.5</v>
      </c>
      <c r="J469" s="189"/>
      <c r="K469" s="189"/>
    </row>
    <row r="470" spans="1:11" ht="15">
      <c r="A470" s="126"/>
      <c r="B470" s="130"/>
      <c r="C470" s="129"/>
      <c r="D470" s="130">
        <v>800</v>
      </c>
      <c r="E470" s="131" t="s">
        <v>35</v>
      </c>
      <c r="F470" s="180">
        <v>51.5</v>
      </c>
      <c r="J470" s="189"/>
      <c r="K470" s="189"/>
    </row>
    <row r="471" spans="1:11" ht="15.75">
      <c r="A471" s="153"/>
      <c r="B471" s="136" t="s">
        <v>9</v>
      </c>
      <c r="C471" s="139"/>
      <c r="D471" s="136"/>
      <c r="E471" s="155" t="s">
        <v>54</v>
      </c>
      <c r="F471" s="197">
        <f>F232+F14+F240+F465</f>
        <v>28361.7</v>
      </c>
      <c r="G471" s="327" t="s">
        <v>285</v>
      </c>
      <c r="H471" s="215"/>
      <c r="J471" s="189"/>
      <c r="K471" s="211"/>
    </row>
    <row r="472" spans="10:11" ht="15">
      <c r="J472" s="189"/>
      <c r="K472" s="189"/>
    </row>
    <row r="473" spans="10:11" ht="15">
      <c r="J473" s="189"/>
      <c r="K473" s="189"/>
    </row>
    <row r="474" spans="10:11" ht="15">
      <c r="J474" s="189"/>
      <c r="K474" s="189"/>
    </row>
    <row r="475" spans="10:11" ht="15">
      <c r="J475" s="189"/>
      <c r="K475" s="189"/>
    </row>
    <row r="476" spans="10:11" ht="15">
      <c r="J476" s="189"/>
      <c r="K476" s="189"/>
    </row>
    <row r="477" spans="10:11" ht="15">
      <c r="J477" s="189"/>
      <c r="K477" s="189"/>
    </row>
    <row r="478" spans="10:11" ht="15">
      <c r="J478" s="189"/>
      <c r="K478" s="189"/>
    </row>
    <row r="479" spans="10:11" ht="15">
      <c r="J479" s="189"/>
      <c r="K479" s="189"/>
    </row>
    <row r="480" spans="10:11" ht="15">
      <c r="J480" s="189"/>
      <c r="K480" s="189"/>
    </row>
    <row r="481" spans="10:11" ht="15">
      <c r="J481" s="189"/>
      <c r="K481" s="189"/>
    </row>
    <row r="482" spans="10:11" ht="15">
      <c r="J482" s="189"/>
      <c r="K482" s="189"/>
    </row>
    <row r="483" spans="10:11" ht="15">
      <c r="J483" s="189"/>
      <c r="K483" s="189"/>
    </row>
    <row r="484" spans="10:11" ht="15">
      <c r="J484" s="189"/>
      <c r="K484" s="189"/>
    </row>
    <row r="485" spans="10:11" ht="15">
      <c r="J485" s="189"/>
      <c r="K485" s="189"/>
    </row>
    <row r="486" spans="10:11" ht="15">
      <c r="J486" s="189"/>
      <c r="K486" s="189"/>
    </row>
    <row r="487" spans="10:11" ht="15">
      <c r="J487" s="189"/>
      <c r="K487" s="189"/>
    </row>
    <row r="488" spans="10:11" ht="15">
      <c r="J488" s="189"/>
      <c r="K488" s="189"/>
    </row>
    <row r="489" spans="10:11" ht="15">
      <c r="J489" s="189"/>
      <c r="K489" s="189"/>
    </row>
    <row r="490" spans="10:11" ht="15">
      <c r="J490" s="189"/>
      <c r="K490" s="189"/>
    </row>
    <row r="491" spans="10:11" ht="15">
      <c r="J491" s="189"/>
      <c r="K491" s="189"/>
    </row>
    <row r="492" spans="10:11" ht="15">
      <c r="J492" s="189"/>
      <c r="K492" s="189"/>
    </row>
    <row r="493" spans="10:11" ht="15">
      <c r="J493" s="189"/>
      <c r="K493" s="189"/>
    </row>
    <row r="494" spans="10:11" ht="15">
      <c r="J494" s="189"/>
      <c r="K494" s="189"/>
    </row>
    <row r="495" spans="10:11" ht="15">
      <c r="J495" s="189"/>
      <c r="K495" s="189"/>
    </row>
    <row r="496" spans="10:11" ht="15">
      <c r="J496" s="189"/>
      <c r="K496" s="189"/>
    </row>
    <row r="497" spans="10:11" ht="15">
      <c r="J497" s="189"/>
      <c r="K497" s="189"/>
    </row>
    <row r="498" spans="10:11" ht="15">
      <c r="J498" s="189"/>
      <c r="K498" s="189"/>
    </row>
    <row r="499" spans="10:11" ht="15">
      <c r="J499" s="189"/>
      <c r="K499" s="189"/>
    </row>
    <row r="500" spans="10:11" ht="15">
      <c r="J500" s="189"/>
      <c r="K500" s="189"/>
    </row>
    <row r="501" spans="10:11" ht="15">
      <c r="J501" s="189"/>
      <c r="K501" s="189"/>
    </row>
    <row r="502" spans="10:11" ht="15">
      <c r="J502" s="189"/>
      <c r="K502" s="189"/>
    </row>
    <row r="503" spans="10:11" ht="15">
      <c r="J503" s="189"/>
      <c r="K503" s="189"/>
    </row>
    <row r="504" spans="10:11" ht="15">
      <c r="J504" s="189"/>
      <c r="K504" s="189"/>
    </row>
    <row r="505" spans="10:11" ht="15">
      <c r="J505" s="189"/>
      <c r="K505" s="189"/>
    </row>
    <row r="506" spans="10:11" ht="15">
      <c r="J506" s="189"/>
      <c r="K506" s="189"/>
    </row>
    <row r="507" spans="10:11" ht="15">
      <c r="J507" s="189"/>
      <c r="K507" s="189"/>
    </row>
    <row r="508" spans="10:11" ht="15">
      <c r="J508" s="189"/>
      <c r="K508" s="189"/>
    </row>
    <row r="509" spans="10:11" ht="15">
      <c r="J509" s="189"/>
      <c r="K509" s="189"/>
    </row>
    <row r="510" spans="10:11" ht="15">
      <c r="J510" s="189"/>
      <c r="K510" s="189"/>
    </row>
    <row r="511" spans="10:11" ht="15">
      <c r="J511" s="189"/>
      <c r="K511" s="189"/>
    </row>
    <row r="512" spans="10:11" ht="15">
      <c r="J512" s="189"/>
      <c r="K512" s="189"/>
    </row>
    <row r="513" spans="10:11" ht="15">
      <c r="J513" s="189"/>
      <c r="K513" s="189"/>
    </row>
    <row r="514" spans="10:11" ht="15">
      <c r="J514" s="189"/>
      <c r="K514" s="189"/>
    </row>
    <row r="515" spans="10:11" ht="15">
      <c r="J515" s="189"/>
      <c r="K515" s="189"/>
    </row>
    <row r="516" spans="10:11" ht="15">
      <c r="J516" s="189"/>
      <c r="K516" s="189"/>
    </row>
    <row r="517" spans="10:11" ht="15">
      <c r="J517" s="189"/>
      <c r="K517" s="189"/>
    </row>
    <row r="518" spans="10:11" ht="15">
      <c r="J518" s="189"/>
      <c r="K518" s="189"/>
    </row>
    <row r="519" spans="10:11" ht="15">
      <c r="J519" s="189"/>
      <c r="K519" s="189"/>
    </row>
    <row r="520" spans="10:11" ht="15">
      <c r="J520" s="189"/>
      <c r="K520" s="189"/>
    </row>
    <row r="521" spans="10:11" ht="15">
      <c r="J521" s="189"/>
      <c r="K521" s="189"/>
    </row>
    <row r="522" spans="10:11" ht="15">
      <c r="J522" s="189"/>
      <c r="K522" s="189"/>
    </row>
    <row r="523" spans="10:11" ht="15">
      <c r="J523" s="189"/>
      <c r="K523" s="189"/>
    </row>
    <row r="524" spans="10:11" ht="15">
      <c r="J524" s="189"/>
      <c r="K524" s="189"/>
    </row>
    <row r="525" spans="10:11" ht="15">
      <c r="J525" s="189"/>
      <c r="K525" s="189"/>
    </row>
    <row r="526" spans="10:11" ht="15">
      <c r="J526" s="189"/>
      <c r="K526" s="189"/>
    </row>
    <row r="527" spans="10:11" ht="15">
      <c r="J527" s="189"/>
      <c r="K527" s="189"/>
    </row>
    <row r="528" spans="10:11" ht="15">
      <c r="J528" s="189"/>
      <c r="K528" s="189"/>
    </row>
    <row r="529" spans="10:11" ht="15">
      <c r="J529" s="189"/>
      <c r="K529" s="189"/>
    </row>
    <row r="530" spans="10:11" ht="15">
      <c r="J530" s="189"/>
      <c r="K530" s="189"/>
    </row>
    <row r="531" spans="10:11" ht="15">
      <c r="J531" s="189"/>
      <c r="K531" s="189"/>
    </row>
    <row r="532" spans="10:11" ht="15">
      <c r="J532" s="189"/>
      <c r="K532" s="189"/>
    </row>
    <row r="533" spans="10:11" ht="15">
      <c r="J533" s="189"/>
      <c r="K533" s="189"/>
    </row>
    <row r="534" spans="10:11" ht="15">
      <c r="J534" s="189"/>
      <c r="K534" s="189"/>
    </row>
    <row r="535" spans="10:11" ht="15">
      <c r="J535" s="189"/>
      <c r="K535" s="189"/>
    </row>
    <row r="536" spans="10:11" ht="15">
      <c r="J536" s="189"/>
      <c r="K536" s="189"/>
    </row>
    <row r="537" spans="10:11" ht="15">
      <c r="J537" s="189"/>
      <c r="K537" s="189"/>
    </row>
    <row r="538" spans="10:11" ht="15">
      <c r="J538" s="189"/>
      <c r="K538" s="189"/>
    </row>
    <row r="539" spans="10:11" ht="15">
      <c r="J539" s="189"/>
      <c r="K539" s="189"/>
    </row>
    <row r="540" spans="10:11" ht="15">
      <c r="J540" s="189"/>
      <c r="K540" s="189"/>
    </row>
    <row r="541" spans="10:11" ht="15">
      <c r="J541" s="189"/>
      <c r="K541" s="189"/>
    </row>
    <row r="542" spans="10:11" ht="15">
      <c r="J542" s="189"/>
      <c r="K542" s="189"/>
    </row>
  </sheetData>
  <sheetProtection/>
  <mergeCells count="10">
    <mergeCell ref="H172:K172"/>
    <mergeCell ref="E1:F1"/>
    <mergeCell ref="E2:F2"/>
    <mergeCell ref="E3:F3"/>
    <mergeCell ref="E5:F5"/>
    <mergeCell ref="E4:F4"/>
    <mergeCell ref="E6:F6"/>
    <mergeCell ref="E7:F7"/>
    <mergeCell ref="E8:F8"/>
    <mergeCell ref="A10:F10"/>
  </mergeCells>
  <printOptions/>
  <pageMargins left="0.17" right="0.17" top="0.17" bottom="0.17" header="0.11811023622047245" footer="0.11811023622047245"/>
  <pageSetup fitToHeight="0" fitToWidth="0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24.140625" style="303" customWidth="1"/>
    <col min="2" max="2" width="53.00390625" style="303" customWidth="1"/>
    <col min="3" max="3" width="15.00390625" style="303" customWidth="1"/>
    <col min="4" max="4" width="4.28125" style="303" customWidth="1"/>
    <col min="5" max="16384" width="9.140625" style="303" customWidth="1"/>
  </cols>
  <sheetData>
    <row r="1" spans="2:3" ht="15.75">
      <c r="B1" s="332" t="s">
        <v>438</v>
      </c>
      <c r="C1" s="333"/>
    </row>
    <row r="2" spans="2:3" ht="15.75">
      <c r="B2" s="332" t="s">
        <v>439</v>
      </c>
      <c r="C2" s="332"/>
    </row>
    <row r="3" spans="2:3" ht="15.75">
      <c r="B3" s="332" t="s">
        <v>284</v>
      </c>
      <c r="C3" s="333"/>
    </row>
    <row r="4" spans="2:3" ht="15.75">
      <c r="B4" s="328" t="s">
        <v>470</v>
      </c>
      <c r="C4" s="328"/>
    </row>
    <row r="5" spans="2:3" ht="15.75">
      <c r="B5" s="328"/>
      <c r="C5" s="328"/>
    </row>
    <row r="6" spans="1:4" ht="15.75">
      <c r="A6" s="304"/>
      <c r="B6" s="305"/>
      <c r="C6" s="306" t="s">
        <v>440</v>
      </c>
      <c r="D6" s="304"/>
    </row>
    <row r="7" spans="1:4" ht="15.75">
      <c r="A7" s="304"/>
      <c r="B7" s="305"/>
      <c r="C7" s="306" t="s">
        <v>293</v>
      </c>
      <c r="D7" s="304"/>
    </row>
    <row r="8" spans="1:4" ht="15.75">
      <c r="A8" s="304"/>
      <c r="B8" s="305"/>
      <c r="C8" s="306" t="s">
        <v>62</v>
      </c>
      <c r="D8" s="304"/>
    </row>
    <row r="9" spans="1:4" ht="15.75">
      <c r="A9" s="304"/>
      <c r="B9" s="328" t="s">
        <v>274</v>
      </c>
      <c r="C9" s="328"/>
      <c r="D9" s="304"/>
    </row>
    <row r="10" spans="1:4" ht="15.75">
      <c r="A10" s="304"/>
      <c r="B10" s="304"/>
      <c r="C10" s="307"/>
      <c r="D10" s="304"/>
    </row>
    <row r="11" spans="1:4" ht="31.5" customHeight="1">
      <c r="A11" s="347" t="s">
        <v>441</v>
      </c>
      <c r="B11" s="347"/>
      <c r="C11" s="348"/>
      <c r="D11" s="304"/>
    </row>
    <row r="12" spans="1:4" ht="16.5" customHeight="1">
      <c r="A12" s="308"/>
      <c r="B12" s="308"/>
      <c r="C12" s="309"/>
      <c r="D12" s="304"/>
    </row>
    <row r="13" spans="1:7" ht="57" customHeight="1">
      <c r="A13" s="310" t="s">
        <v>442</v>
      </c>
      <c r="B13" s="310" t="s">
        <v>443</v>
      </c>
      <c r="C13" s="310" t="s">
        <v>444</v>
      </c>
      <c r="D13" s="304"/>
      <c r="G13" s="303" t="s">
        <v>445</v>
      </c>
    </row>
    <row r="14" spans="1:4" ht="15.75">
      <c r="A14" s="311">
        <v>1</v>
      </c>
      <c r="B14" s="311">
        <v>2</v>
      </c>
      <c r="C14" s="311">
        <v>3</v>
      </c>
      <c r="D14" s="304"/>
    </row>
    <row r="15" spans="1:4" ht="34.5" customHeight="1">
      <c r="A15" s="312" t="s">
        <v>446</v>
      </c>
      <c r="B15" s="312" t="s">
        <v>447</v>
      </c>
      <c r="C15" s="313">
        <f>C16</f>
        <v>188.70000000000073</v>
      </c>
      <c r="D15" s="304"/>
    </row>
    <row r="16" spans="1:4" ht="31.5">
      <c r="A16" s="314" t="s">
        <v>448</v>
      </c>
      <c r="B16" s="315" t="s">
        <v>449</v>
      </c>
      <c r="C16" s="316">
        <f>C24-C20</f>
        <v>188.70000000000073</v>
      </c>
      <c r="D16" s="304"/>
    </row>
    <row r="17" spans="1:4" ht="31.5">
      <c r="A17" s="317" t="s">
        <v>450</v>
      </c>
      <c r="B17" s="318" t="s">
        <v>451</v>
      </c>
      <c r="C17" s="319">
        <f>C18</f>
        <v>28173</v>
      </c>
      <c r="D17" s="304"/>
    </row>
    <row r="18" spans="1:4" ht="31.5">
      <c r="A18" s="317" t="s">
        <v>452</v>
      </c>
      <c r="B18" s="318" t="s">
        <v>453</v>
      </c>
      <c r="C18" s="319">
        <f>C19</f>
        <v>28173</v>
      </c>
      <c r="D18" s="304"/>
    </row>
    <row r="19" spans="1:4" ht="31.5">
      <c r="A19" s="317" t="s">
        <v>454</v>
      </c>
      <c r="B19" s="318" t="s">
        <v>455</v>
      </c>
      <c r="C19" s="319">
        <f>C20</f>
        <v>28173</v>
      </c>
      <c r="D19" s="304"/>
    </row>
    <row r="20" spans="1:4" ht="31.5">
      <c r="A20" s="317" t="s">
        <v>456</v>
      </c>
      <c r="B20" s="318" t="s">
        <v>457</v>
      </c>
      <c r="C20" s="320">
        <v>28173</v>
      </c>
      <c r="D20" s="304"/>
    </row>
    <row r="21" spans="1:3" ht="20.25" customHeight="1">
      <c r="A21" s="317" t="s">
        <v>458</v>
      </c>
      <c r="B21" s="318" t="s">
        <v>459</v>
      </c>
      <c r="C21" s="319">
        <f>C22</f>
        <v>28361.7</v>
      </c>
    </row>
    <row r="22" spans="1:3" ht="31.5">
      <c r="A22" s="317" t="s">
        <v>460</v>
      </c>
      <c r="B22" s="318" t="s">
        <v>461</v>
      </c>
      <c r="C22" s="319">
        <f>C23</f>
        <v>28361.7</v>
      </c>
    </row>
    <row r="23" spans="1:3" ht="31.5">
      <c r="A23" s="317" t="s">
        <v>462</v>
      </c>
      <c r="B23" s="318" t="s">
        <v>463</v>
      </c>
      <c r="C23" s="319">
        <f>C24</f>
        <v>28361.7</v>
      </c>
    </row>
    <row r="24" spans="1:4" ht="31.5">
      <c r="A24" s="317" t="s">
        <v>464</v>
      </c>
      <c r="B24" s="318" t="s">
        <v>465</v>
      </c>
      <c r="C24" s="319">
        <v>28361.7</v>
      </c>
      <c r="D24" s="220" t="s">
        <v>285</v>
      </c>
    </row>
  </sheetData>
  <sheetProtection/>
  <mergeCells count="7">
    <mergeCell ref="A11:C11"/>
    <mergeCell ref="B1:C1"/>
    <mergeCell ref="B2:C2"/>
    <mergeCell ref="B3:C3"/>
    <mergeCell ref="B4:C4"/>
    <mergeCell ref="B5:C5"/>
    <mergeCell ref="B9:C9"/>
  </mergeCells>
  <printOptions/>
  <pageMargins left="0.36" right="0.17" top="0.5511811023622047" bottom="0.2755905511811024" header="0.15748031496062992" footer="0.35433070866141736"/>
  <pageSetup horizontalDpi="600" verticalDpi="600" orientation="portrait" paperSize="9" scale="9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</cp:lastModifiedBy>
  <cp:lastPrinted>2019-12-13T08:22:37Z</cp:lastPrinted>
  <dcterms:created xsi:type="dcterms:W3CDTF">2002-03-11T10:22:12Z</dcterms:created>
  <dcterms:modified xsi:type="dcterms:W3CDTF">2019-12-13T08:22:59Z</dcterms:modified>
  <cp:category/>
  <cp:version/>
  <cp:contentType/>
  <cp:contentStatus/>
</cp:coreProperties>
</file>