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№ 508 от 21.06.2024 О  внес изменв муниц програм Культура 729 от 16-11-2022\"/>
    </mc:Choice>
  </mc:AlternateContent>
  <bookViews>
    <workbookView xWindow="0" yWindow="0" windowWidth="28800" windowHeight="12330" activeTab="3"/>
  </bookViews>
  <sheets>
    <sheet name="местный" sheetId="1" r:id="rId1"/>
    <sheet name="край" sheetId="2" state="hidden" r:id="rId2"/>
    <sheet name="федеральный" sheetId="3" state="hidden" r:id="rId3"/>
    <sheet name="все источники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4" l="1"/>
  <c r="F72" i="4" s="1"/>
  <c r="G74" i="4"/>
  <c r="H74" i="4"/>
  <c r="G73" i="4"/>
  <c r="H73" i="4"/>
  <c r="H72" i="4" s="1"/>
  <c r="F73" i="4"/>
  <c r="F71" i="4"/>
  <c r="G71" i="4"/>
  <c r="H71" i="4"/>
  <c r="H69" i="4" s="1"/>
  <c r="G70" i="4"/>
  <c r="H70" i="4"/>
  <c r="F70" i="4"/>
  <c r="F69" i="4" s="1"/>
  <c r="G66" i="4"/>
  <c r="G65" i="4" s="1"/>
  <c r="H66" i="4"/>
  <c r="F66" i="4"/>
  <c r="G64" i="4"/>
  <c r="H64" i="4"/>
  <c r="F64" i="4"/>
  <c r="F63" i="4" s="1"/>
  <c r="G62" i="4"/>
  <c r="G61" i="4" s="1"/>
  <c r="H62" i="4"/>
  <c r="H61" i="4" s="1"/>
  <c r="F62" i="4"/>
  <c r="F61" i="4" s="1"/>
  <c r="F59" i="4"/>
  <c r="G59" i="4"/>
  <c r="H59" i="4"/>
  <c r="F60" i="4"/>
  <c r="G60" i="4"/>
  <c r="H60" i="4"/>
  <c r="G58" i="4"/>
  <c r="H58" i="4"/>
  <c r="F58" i="4"/>
  <c r="F56" i="4" s="1"/>
  <c r="G55" i="4"/>
  <c r="H55" i="4"/>
  <c r="F55" i="4"/>
  <c r="G54" i="4"/>
  <c r="H54" i="4"/>
  <c r="F54" i="4"/>
  <c r="G53" i="4"/>
  <c r="H53" i="4"/>
  <c r="F53" i="4"/>
  <c r="G52" i="4"/>
  <c r="H52" i="4"/>
  <c r="F52" i="4"/>
  <c r="F46" i="4"/>
  <c r="G46" i="4"/>
  <c r="H46" i="4"/>
  <c r="F47" i="4"/>
  <c r="G47" i="4"/>
  <c r="H47" i="4"/>
  <c r="F48" i="4"/>
  <c r="F43" i="4" s="1"/>
  <c r="G48" i="4"/>
  <c r="H48" i="4"/>
  <c r="F49" i="4"/>
  <c r="G49" i="4"/>
  <c r="H49" i="4"/>
  <c r="F50" i="4"/>
  <c r="G50" i="4"/>
  <c r="H50" i="4"/>
  <c r="F51" i="4"/>
  <c r="G51" i="4"/>
  <c r="H51" i="4"/>
  <c r="G45" i="4"/>
  <c r="H45" i="4"/>
  <c r="F45" i="4"/>
  <c r="H36" i="4"/>
  <c r="H37" i="4"/>
  <c r="H38" i="4"/>
  <c r="H39" i="4"/>
  <c r="H40" i="4"/>
  <c r="H33" i="4" s="1"/>
  <c r="H41" i="4"/>
  <c r="H42" i="4"/>
  <c r="G36" i="4"/>
  <c r="G37" i="4"/>
  <c r="G33" i="4" s="1"/>
  <c r="G38" i="4"/>
  <c r="G39" i="4"/>
  <c r="G40" i="4"/>
  <c r="G41" i="4"/>
  <c r="G42" i="4"/>
  <c r="F36" i="4"/>
  <c r="F37" i="4"/>
  <c r="F38" i="4"/>
  <c r="F39" i="4"/>
  <c r="F40" i="4"/>
  <c r="F41" i="4"/>
  <c r="F42" i="4"/>
  <c r="G35" i="4"/>
  <c r="H35" i="4"/>
  <c r="F35" i="4"/>
  <c r="G32" i="4"/>
  <c r="H32" i="4"/>
  <c r="F32" i="4"/>
  <c r="G31" i="4"/>
  <c r="H31" i="4"/>
  <c r="F31" i="4"/>
  <c r="G29" i="4"/>
  <c r="H29" i="4"/>
  <c r="H27" i="4" s="1"/>
  <c r="F29" i="4"/>
  <c r="G28" i="4"/>
  <c r="H28" i="4"/>
  <c r="F28" i="4"/>
  <c r="G26" i="4"/>
  <c r="H26" i="4"/>
  <c r="F26" i="4"/>
  <c r="G25" i="4"/>
  <c r="H25" i="4"/>
  <c r="F25" i="4"/>
  <c r="G24" i="4"/>
  <c r="H24" i="4"/>
  <c r="F24" i="4"/>
  <c r="F43" i="3"/>
  <c r="H43" i="3"/>
  <c r="H30" i="3" s="1"/>
  <c r="G72" i="4"/>
  <c r="H65" i="4"/>
  <c r="F65" i="4"/>
  <c r="H63" i="4"/>
  <c r="G63" i="4"/>
  <c r="H72" i="3"/>
  <c r="G72" i="3"/>
  <c r="F72" i="3"/>
  <c r="H69" i="3"/>
  <c r="H68" i="3" s="1"/>
  <c r="H67" i="3" s="1"/>
  <c r="G69" i="3"/>
  <c r="G68" i="3" s="1"/>
  <c r="G67" i="3" s="1"/>
  <c r="F69" i="3"/>
  <c r="F68" i="3" s="1"/>
  <c r="F67" i="3" s="1"/>
  <c r="H65" i="3"/>
  <c r="G65" i="3"/>
  <c r="F65" i="3"/>
  <c r="H63" i="3"/>
  <c r="G63" i="3"/>
  <c r="F63" i="3"/>
  <c r="H61" i="3"/>
  <c r="G61" i="3"/>
  <c r="F61" i="3"/>
  <c r="H56" i="3"/>
  <c r="G56" i="3"/>
  <c r="F56" i="3"/>
  <c r="G43" i="3"/>
  <c r="G30" i="3" s="1"/>
  <c r="H33" i="3"/>
  <c r="G33" i="3"/>
  <c r="F33" i="3"/>
  <c r="H27" i="3"/>
  <c r="G27" i="3"/>
  <c r="F27" i="3"/>
  <c r="H23" i="3"/>
  <c r="G23" i="3"/>
  <c r="F23" i="3"/>
  <c r="H72" i="2"/>
  <c r="G72" i="2"/>
  <c r="F72" i="2"/>
  <c r="H69" i="2"/>
  <c r="H68" i="2" s="1"/>
  <c r="H67" i="2" s="1"/>
  <c r="G69" i="2"/>
  <c r="F69" i="2"/>
  <c r="F68" i="2" s="1"/>
  <c r="F67" i="2" s="1"/>
  <c r="H65" i="2"/>
  <c r="G65" i="2"/>
  <c r="F65" i="2"/>
  <c r="H63" i="2"/>
  <c r="G63" i="2"/>
  <c r="F63" i="2"/>
  <c r="H61" i="2"/>
  <c r="G61" i="2"/>
  <c r="F61" i="2"/>
  <c r="H56" i="2"/>
  <c r="G56" i="2"/>
  <c r="F56" i="2"/>
  <c r="H43" i="2"/>
  <c r="G43" i="2"/>
  <c r="F43" i="2"/>
  <c r="H33" i="2"/>
  <c r="G33" i="2"/>
  <c r="F33" i="2"/>
  <c r="F30" i="2" s="1"/>
  <c r="H30" i="2"/>
  <c r="H27" i="2"/>
  <c r="G27" i="2"/>
  <c r="F27" i="2"/>
  <c r="H23" i="2"/>
  <c r="G23" i="2"/>
  <c r="F23" i="2"/>
  <c r="G69" i="4" l="1"/>
  <c r="H43" i="4"/>
  <c r="G30" i="2"/>
  <c r="G22" i="2" s="1"/>
  <c r="G21" i="2" s="1"/>
  <c r="G20" i="2" s="1"/>
  <c r="G19" i="2" s="1"/>
  <c r="G43" i="4"/>
  <c r="H68" i="4"/>
  <c r="H67" i="4" s="1"/>
  <c r="G68" i="4"/>
  <c r="G67" i="4" s="1"/>
  <c r="F68" i="4"/>
  <c r="F67" i="4" s="1"/>
  <c r="H56" i="4"/>
  <c r="H30" i="4" s="1"/>
  <c r="G56" i="4"/>
  <c r="G30" i="4" s="1"/>
  <c r="F33" i="4"/>
  <c r="F30" i="4" s="1"/>
  <c r="G27" i="4"/>
  <c r="F27" i="4"/>
  <c r="H23" i="4"/>
  <c r="G23" i="4"/>
  <c r="F23" i="4"/>
  <c r="F30" i="3"/>
  <c r="F22" i="3" s="1"/>
  <c r="F21" i="3" s="1"/>
  <c r="F20" i="3" s="1"/>
  <c r="F19" i="3" s="1"/>
  <c r="H22" i="3"/>
  <c r="H21" i="3" s="1"/>
  <c r="H20" i="3" s="1"/>
  <c r="H19" i="3" s="1"/>
  <c r="G22" i="3"/>
  <c r="G21" i="3" s="1"/>
  <c r="G20" i="3" s="1"/>
  <c r="G19" i="3" s="1"/>
  <c r="G68" i="2"/>
  <c r="G67" i="2" s="1"/>
  <c r="H22" i="2"/>
  <c r="H21" i="2" s="1"/>
  <c r="H20" i="2" s="1"/>
  <c r="H19" i="2" s="1"/>
  <c r="F22" i="2"/>
  <c r="F21" i="2" s="1"/>
  <c r="F20" i="2" s="1"/>
  <c r="F19" i="2" s="1"/>
  <c r="H22" i="4" l="1"/>
  <c r="H21" i="4" s="1"/>
  <c r="H20" i="4" s="1"/>
  <c r="H19" i="4" s="1"/>
  <c r="G22" i="4"/>
  <c r="G21" i="4" s="1"/>
  <c r="G20" i="4" s="1"/>
  <c r="G19" i="4" s="1"/>
  <c r="F22" i="4"/>
  <c r="F21" i="4" s="1"/>
  <c r="F20" i="4" s="1"/>
  <c r="F19" i="4" s="1"/>
  <c r="H22" i="1" l="1"/>
  <c r="G65" i="1"/>
  <c r="H65" i="1"/>
  <c r="F65" i="1"/>
  <c r="H72" i="1"/>
  <c r="H68" i="1" s="1"/>
  <c r="H67" i="1" s="1"/>
  <c r="G72" i="1"/>
  <c r="F72" i="1"/>
  <c r="H69" i="1"/>
  <c r="G69" i="1"/>
  <c r="F69" i="1"/>
  <c r="H63" i="1"/>
  <c r="G63" i="1"/>
  <c r="F63" i="1"/>
  <c r="H61" i="1"/>
  <c r="G61" i="1"/>
  <c r="F61" i="1"/>
  <c r="H56" i="1"/>
  <c r="G56" i="1"/>
  <c r="F56" i="1"/>
  <c r="H43" i="1"/>
  <c r="G43" i="1"/>
  <c r="F43" i="1"/>
  <c r="H33" i="1"/>
  <c r="G33" i="1"/>
  <c r="F33" i="1"/>
  <c r="F30" i="1"/>
  <c r="H27" i="1"/>
  <c r="G27" i="1"/>
  <c r="F27" i="1"/>
  <c r="H23" i="1"/>
  <c r="G23" i="1"/>
  <c r="F23" i="1"/>
  <c r="G68" i="1" l="1"/>
  <c r="G67" i="1" s="1"/>
  <c r="F68" i="1"/>
  <c r="F67" i="1" s="1"/>
  <c r="F22" i="1"/>
  <c r="F21" i="1" s="1"/>
  <c r="G30" i="1"/>
  <c r="G22" i="1" s="1"/>
  <c r="G21" i="1" s="1"/>
  <c r="G20" i="1" s="1"/>
  <c r="G19" i="1" s="1"/>
  <c r="H30" i="1"/>
  <c r="H21" i="1" s="1"/>
  <c r="H20" i="1" s="1"/>
  <c r="H19" i="1" s="1"/>
  <c r="F20" i="1" l="1"/>
  <c r="F19" i="1" s="1"/>
</calcChain>
</file>

<file path=xl/sharedStrings.xml><?xml version="1.0" encoding="utf-8"?>
<sst xmlns="http://schemas.openxmlformats.org/spreadsheetml/2006/main" count="912" uniqueCount="118">
  <si>
    <t>Финансовое обеспечение</t>
  </si>
  <si>
    <t>реализации муниципальной программы Суксунского городского округа</t>
  </si>
  <si>
    <t>за счет средств бюджета Суксунского городского округа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</si>
  <si>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</si>
  <si>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</si>
  <si>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</si>
  <si>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</si>
  <si>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</si>
  <si>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РзПр</t>
  </si>
  <si>
    <t>ЦСР</t>
  </si>
  <si>
    <t>2023 год</t>
  </si>
  <si>
    <t>2024 год</t>
  </si>
  <si>
    <t>2025 год</t>
  </si>
  <si>
    <t>Муниципальная программа «Культура Суксунского городского округа»</t>
  </si>
  <si>
    <t>Всего</t>
  </si>
  <si>
    <t>0801</t>
  </si>
  <si>
    <t>03 0 00 00000</t>
  </si>
  <si>
    <t>Администрация Суксунского городского округа Пермского края (далее-Администрация)</t>
  </si>
  <si>
    <t>Подпрограмма 1</t>
  </si>
  <si>
    <t>03 1 00 00000</t>
  </si>
  <si>
    <r>
      <t>«</t>
    </r>
    <r>
      <rPr>
        <b/>
        <i/>
        <sz val="11"/>
        <color rgb="FF000000"/>
        <rFont val="Times New Roman"/>
        <family val="1"/>
        <charset val="204"/>
      </rPr>
      <t>Развитие сферы культуры</t>
    </r>
    <r>
      <rPr>
        <b/>
        <sz val="11"/>
        <color rgb="FF000000"/>
        <rFont val="Times New Roman"/>
        <family val="1"/>
        <charset val="204"/>
      </rPr>
      <t>»</t>
    </r>
  </si>
  <si>
    <t>Администрация</t>
  </si>
  <si>
    <t>Основное мероприятие 1.1          Обеспечение деятельности муниципальных учреждений культуры Суксунского городского округа</t>
  </si>
  <si>
    <t>3 1 01 00000</t>
  </si>
  <si>
    <t xml:space="preserve">Мероприятие 1.1.1                                    Обеспечение реализации муниципальной услуги «Библиотечное, библиографическое и информационное обслуживание»  </t>
  </si>
  <si>
    <t>03 1 01 00110</t>
  </si>
  <si>
    <t xml:space="preserve">Мероприятие 1.1.2                        Обеспечение реализации муниципальной услуги «Организация деятельности клубных формирований и формирований самодеятельного народного творчества»  </t>
  </si>
  <si>
    <t xml:space="preserve">Мероприятие 1.1.3                  Обеспечение реализации муниципальной услуги «Организация и проведение экскурсионных и выставочных мероприятий» </t>
  </si>
  <si>
    <t>Основное мероприятие 1.2                          Сохранение и формирование кадрового потенциала, повышение его профессионального уровня с учетом современных требований</t>
  </si>
  <si>
    <t>03 1 02 00000</t>
  </si>
  <si>
    <t>Мероприятие 1.2.1                         Участие работников культуры в семинарах, мастер-классах, круглых столах, методических объединениях</t>
  </si>
  <si>
    <t>03 1 02 2А010</t>
  </si>
  <si>
    <t>Мероприятие 1.2.2                                          Обучение работников культуры по программе профессиональной переподготовки или повышение квалификации</t>
  </si>
  <si>
    <t>03 1 02 2А020</t>
  </si>
  <si>
    <t>Основное мероприятие 1.3                         Совершенствование инфраструктуры и модернизация материально-технической базы учреждений культуры</t>
  </si>
  <si>
    <t>03 1 03 00000</t>
  </si>
  <si>
    <t xml:space="preserve">Мероприятие 1.3.1                                 Приобретение оборудования и предметов длительного пользования </t>
  </si>
  <si>
    <t>03 1 03 2А030</t>
  </si>
  <si>
    <t>Мероприятие 1.3.2                                Ремонтные работы имущественного комплекса объектов культуры</t>
  </si>
  <si>
    <t>03 1 03 2А040</t>
  </si>
  <si>
    <t xml:space="preserve">Мероприятие 1.3.3                                Реализация приоритетного проекта «Приведение в нормативное состояние объектов общественной инфраструктуры муниципального значения» </t>
  </si>
  <si>
    <t>03 1 03 SP040</t>
  </si>
  <si>
    <t>в том числе:</t>
  </si>
  <si>
    <t>Ремонт помещений Бырминского сельского клуба МУ «ЦРК»</t>
  </si>
  <si>
    <t>Ремонт помещений Сызганского сельского клуба МУ «ЦРК»</t>
  </si>
  <si>
    <t>Ремонт помещений Сабарского Дома культуры МУ «ЦРК»</t>
  </si>
  <si>
    <t>Ремонт помещений Ключевского сельского Дома культуры МУ «ЦРК»</t>
  </si>
  <si>
    <t>Ремонт помещений Тисовского  Дома культуры МУ «ЦРК»,</t>
  </si>
  <si>
    <t>Ремонт помещений Торговищенского сельского Дома культуры МУ «ЦРК»</t>
  </si>
  <si>
    <t>Ремонт помещений Брёховского сельского клуба МУ «ЦРК»</t>
  </si>
  <si>
    <t>Ремонт здания Советинской сельской библиотеки МУК «Суксунская ЦБС»</t>
  </si>
  <si>
    <t>4 1 03 SP040</t>
  </si>
  <si>
    <t xml:space="preserve">Мероприятие 1.3.4                                  Обеспечение развития и укрепления материально – технической базы домов культуры в населённых пунктах с числом жителей до 50 тысяч человек </t>
  </si>
  <si>
    <t>03 1 03 L4670</t>
  </si>
  <si>
    <t>Текущий ремонт здания, расположенного по адресу: Пермский край, Суксунский городской округ, п. Суксун, улица Кирова, д.45</t>
  </si>
  <si>
    <t>Обеспечение оборудованием Тисовского сельского Дома культуры МУ «ЦРК»</t>
  </si>
  <si>
    <t>Обеспечение оборудованием Сабарского Дома культуры МУ «ЦРК»»</t>
  </si>
  <si>
    <t>Обеспечение оборудованием Сыринского сельского Дома культуры МУ «ЦРК»</t>
  </si>
  <si>
    <t>Обеспечение оборудованием Агафонковского сельского Дома культуры МУ «ЦРК»</t>
  </si>
  <si>
    <t>Обеспечение оборудованием Бырминского сельского клуба МУ «ЦРК»</t>
  </si>
  <si>
    <t>Обеспечение оборудованием Боровского сельского клуба МУ «ЦРК»</t>
  </si>
  <si>
    <t>Мероприятие 1.3.5                           Приобретение передвижного многофункционального культурного центра (автоклуба) для обслуживания сельского населения</t>
  </si>
  <si>
    <t>03 1 03 2А100</t>
  </si>
  <si>
    <t>Мероприятие 1.3.6</t>
  </si>
  <si>
    <t>03 1 03 2А050</t>
  </si>
  <si>
    <t>Комплектование библиотечного фонда</t>
  </si>
  <si>
    <t>03 1 03 L5190</t>
  </si>
  <si>
    <t>Мероприятие 1.3.7                             Техническое обследование зданий  учреждения культуры</t>
  </si>
  <si>
    <t>03 1 03 2А110</t>
  </si>
  <si>
    <t>Мероприятие 1.3.8                          Реализация приоритетного проекта "Культурная реновация" программы "Комфортный край"</t>
  </si>
  <si>
    <t>Ремонт  Боровского сельского клуба МУ "ЦРК"</t>
  </si>
  <si>
    <t>Ремонт Тебеняковского Дома досуга МУ "ЦРК"</t>
  </si>
  <si>
    <t>Ремонт Пепелышевского сельского клуба МУ "ЦРК"</t>
  </si>
  <si>
    <t>03 1 04 00000</t>
  </si>
  <si>
    <t>Мероприятие 1.4.1 Создание модельных муниципальных библиотек</t>
  </si>
  <si>
    <t>03 1 04 2А120</t>
  </si>
  <si>
    <t>Основное мероприятие 1.5.                 Организация деятельности проекта «Социальный кинозал»</t>
  </si>
  <si>
    <t>03 1 05 00000</t>
  </si>
  <si>
    <t>Мероприятие 1.5.1                          Организация мероприятий в условиях работы социального кинозала</t>
  </si>
  <si>
    <t>03 1 05 2А130</t>
  </si>
  <si>
    <t>Подпрограмма 2</t>
  </si>
  <si>
    <t>03 2 00 00000</t>
  </si>
  <si>
    <r>
      <t>«</t>
    </r>
    <r>
      <rPr>
        <b/>
        <i/>
        <sz val="11"/>
        <color rgb="FF000000"/>
        <rFont val="Times New Roman"/>
        <family val="1"/>
        <charset val="204"/>
      </rPr>
      <t>Искусство</t>
    </r>
    <r>
      <rPr>
        <b/>
        <sz val="11"/>
        <color rgb="FF000000"/>
        <rFont val="Times New Roman"/>
        <family val="1"/>
        <charset val="204"/>
      </rPr>
      <t>»</t>
    </r>
  </si>
  <si>
    <t>Основное мероприятие 2.1             Организация мероприятий различного уровня, способствующих формированию культурных ценностей населения</t>
  </si>
  <si>
    <t>03 2 01 00000</t>
  </si>
  <si>
    <t>Мероприятие 2.1.1                         Организация и проведение праздников, конкурсов, мероприятий, фестивалей различного уровня на территории Суксунского городского округа</t>
  </si>
  <si>
    <t>03 2 01 2А060</t>
  </si>
  <si>
    <t>Мероприятие 2.1.2                                    Изготовление и распространение социальной рекламы, пропагандирующей культурные ценности Суксунского городского округа</t>
  </si>
  <si>
    <t>03 2 01 2А070</t>
  </si>
  <si>
    <t>Основное мероприятие 2.2                     Поддержка и развитие творческих коллективов и объединений учреждений культуры</t>
  </si>
  <si>
    <t>03 2 02 00000</t>
  </si>
  <si>
    <t>Мероприятие 2.2.1                                      Участие творческих коллективов, объединений, солистов в конкурсах и фестивалях различного уровня</t>
  </si>
  <si>
    <t>03 2 02 2А080</t>
  </si>
  <si>
    <t>Мероприятие 2.2.2                                     Организация гастролей творческих коллективов на территории Суксунского городского округа</t>
  </si>
  <si>
    <t>03 2 02 2А090</t>
  </si>
  <si>
    <t>Мероприятие 1.6.1                          Техническое оснащение региональных и муниципальных музеев</t>
  </si>
  <si>
    <t>Основное мероприятие 1.6.                  «Государственная поддержка отрасли культуры»</t>
  </si>
  <si>
    <t>Основное мероприятие 1.4                       «Создание модельных муниципальных библиотек»</t>
  </si>
  <si>
    <t>03 1 А1 55900</t>
  </si>
  <si>
    <t>03 1 А1 00000</t>
  </si>
  <si>
    <t>Приложение 3</t>
  </si>
  <si>
    <t xml:space="preserve">к Постановлению Администрации </t>
  </si>
  <si>
    <t xml:space="preserve">Суксунского городского округа </t>
  </si>
  <si>
    <t>от ______________ № ___________</t>
  </si>
  <si>
    <t>Приложение 5</t>
  </si>
  <si>
    <t>к муниципальной программе</t>
  </si>
  <si>
    <t>Суксунского городского округа</t>
  </si>
  <si>
    <t>«Культура Суксунского городского</t>
  </si>
  <si>
    <t>округа»</t>
  </si>
  <si>
    <t>Приложение 1</t>
  </si>
  <si>
    <t>Приложение 2</t>
  </si>
  <si>
    <t>Приложение 4</t>
  </si>
  <si>
    <t>за счет средств бюджета Пермского края</t>
  </si>
  <si>
    <t>Приложение 6</t>
  </si>
  <si>
    <t>за счет средств федерального бюджета</t>
  </si>
  <si>
    <t>за счет всех источников финансирования</t>
  </si>
  <si>
    <t>03.1.03.SP420</t>
  </si>
  <si>
    <t>от 21.06.2024 № 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</si>
</sst>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left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vertical="center" wrapText="1"/>
    </xf>
    <xf numFmtId="164" fontId="9" fillId="0" borderId="5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9" fillId="0" borderId="5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38.7109375" style="1" customWidth="1"/>
    <col min="2" max="2" width="17.5703125" style="1" customWidth="1"/>
    <col min="3" max="3" width="16.28515625" style="1" customWidth="1"/>
    <col min="4" max="4" width="16" style="1" customWidth="1"/>
    <col min="5" max="8" width="13.7109375" style="1" customWidth="1"/>
    <col min="9" max="9" width="9.28515625" style="1" customWidth="1"/>
    <col min="10" max="16384" width="9.140625" style="1"/>
  </cols>
  <sheetData>
    <row r="1" spans="1:9" ht="18.75" x14ac:dyDescent="0.25">
      <c r="E1" s="45" t="s">
        <v>109</v>
      </c>
    </row>
    <row r="2" spans="1:9" ht="18.75" x14ac:dyDescent="0.25">
      <c r="E2" s="45" t="s">
        <v>101</v>
      </c>
    </row>
    <row r="3" spans="1:9" ht="18.75" customHeight="1" x14ac:dyDescent="0.25">
      <c r="E3" s="45" t="s">
        <v>102</v>
      </c>
    </row>
    <row r="4" spans="1:9" ht="18.75" customHeight="1" x14ac:dyDescent="0.25">
      <c r="E4" s="45" t="s">
        <v>117</v>
      </c>
    </row>
    <row r="5" spans="1:9" ht="15" customHeight="1" x14ac:dyDescent="0.25"/>
    <row r="6" spans="1:9" ht="18.75" customHeight="1" x14ac:dyDescent="0.25">
      <c r="E6" s="2" t="s">
        <v>100</v>
      </c>
      <c r="F6" s="41"/>
    </row>
    <row r="7" spans="1:9" ht="18.75" customHeight="1" x14ac:dyDescent="0.25">
      <c r="E7" s="2" t="s">
        <v>105</v>
      </c>
      <c r="F7" s="41"/>
    </row>
    <row r="8" spans="1:9" ht="18.75" customHeight="1" x14ac:dyDescent="0.25">
      <c r="E8" s="2" t="s">
        <v>106</v>
      </c>
      <c r="F8" s="41"/>
    </row>
    <row r="9" spans="1:9" ht="18.75" x14ac:dyDescent="0.25">
      <c r="E9" s="2" t="s">
        <v>107</v>
      </c>
      <c r="F9" s="41"/>
    </row>
    <row r="10" spans="1:9" ht="18.75" x14ac:dyDescent="0.25">
      <c r="E10" s="2" t="s">
        <v>108</v>
      </c>
      <c r="F10" s="41"/>
    </row>
    <row r="11" spans="1:9" ht="18.75" x14ac:dyDescent="0.25">
      <c r="E11" s="2"/>
      <c r="F11" s="41"/>
    </row>
    <row r="12" spans="1:9" ht="18.75" x14ac:dyDescent="0.25">
      <c r="A12" s="86" t="s">
        <v>0</v>
      </c>
      <c r="B12" s="86"/>
      <c r="C12" s="86"/>
      <c r="D12" s="86"/>
      <c r="E12" s="86"/>
      <c r="F12" s="86"/>
      <c r="G12" s="86"/>
      <c r="H12" s="86"/>
      <c r="I12" s="86"/>
    </row>
    <row r="13" spans="1:9" ht="18.75" x14ac:dyDescent="0.25">
      <c r="A13" s="86" t="s">
        <v>1</v>
      </c>
      <c r="B13" s="86"/>
      <c r="C13" s="86"/>
      <c r="D13" s="86"/>
      <c r="E13" s="86"/>
      <c r="F13" s="86"/>
      <c r="G13" s="86"/>
      <c r="H13" s="86"/>
      <c r="I13" s="86"/>
    </row>
    <row r="14" spans="1:9" ht="18.75" x14ac:dyDescent="0.25">
      <c r="A14" s="86" t="s">
        <v>2</v>
      </c>
      <c r="B14" s="86"/>
      <c r="C14" s="86"/>
      <c r="D14" s="86"/>
      <c r="E14" s="86"/>
      <c r="F14" s="86"/>
      <c r="G14" s="86"/>
      <c r="H14" s="86"/>
      <c r="I14" s="86"/>
    </row>
    <row r="15" spans="1:9" ht="15.75" thickBot="1" x14ac:dyDescent="0.3"/>
    <row r="16" spans="1:9" ht="15.75" thickBot="1" x14ac:dyDescent="0.3">
      <c r="A16" s="87" t="s">
        <v>3</v>
      </c>
      <c r="B16" s="87" t="s">
        <v>4</v>
      </c>
      <c r="C16" s="89" t="s">
        <v>5</v>
      </c>
      <c r="D16" s="90"/>
      <c r="E16" s="91"/>
      <c r="F16" s="89" t="s">
        <v>6</v>
      </c>
      <c r="G16" s="90"/>
      <c r="H16" s="91"/>
      <c r="I16" s="46"/>
    </row>
    <row r="17" spans="1:9" ht="62.25" customHeight="1" thickBot="1" x14ac:dyDescent="0.3">
      <c r="A17" s="88"/>
      <c r="B17" s="88"/>
      <c r="C17" s="47" t="s">
        <v>7</v>
      </c>
      <c r="D17" s="47" t="s">
        <v>8</v>
      </c>
      <c r="E17" s="47" t="s">
        <v>9</v>
      </c>
      <c r="F17" s="47" t="s">
        <v>10</v>
      </c>
      <c r="G17" s="47" t="s">
        <v>11</v>
      </c>
      <c r="H17" s="47" t="s">
        <v>12</v>
      </c>
      <c r="I17" s="46"/>
    </row>
    <row r="18" spans="1:9" ht="15.75" thickBot="1" x14ac:dyDescent="0.3">
      <c r="A18" s="48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6"/>
    </row>
    <row r="19" spans="1:9" ht="15.75" thickBot="1" x14ac:dyDescent="0.3">
      <c r="A19" s="87" t="s">
        <v>13</v>
      </c>
      <c r="B19" s="47" t="s">
        <v>14</v>
      </c>
      <c r="C19" s="75">
        <v>610</v>
      </c>
      <c r="D19" s="92" t="s">
        <v>15</v>
      </c>
      <c r="E19" s="75" t="s">
        <v>16</v>
      </c>
      <c r="F19" s="3">
        <f>SUM(F20)</f>
        <v>32129.887560000003</v>
      </c>
      <c r="G19" s="3">
        <f t="shared" ref="G19:H19" si="0">SUM(G20)</f>
        <v>36435.178819999994</v>
      </c>
      <c r="H19" s="3">
        <f t="shared" si="0"/>
        <v>32501.804000000004</v>
      </c>
      <c r="I19" s="46"/>
    </row>
    <row r="20" spans="1:9" ht="103.5" customHeight="1" thickBot="1" x14ac:dyDescent="0.3">
      <c r="A20" s="88"/>
      <c r="B20" s="47" t="s">
        <v>17</v>
      </c>
      <c r="C20" s="76"/>
      <c r="D20" s="93"/>
      <c r="E20" s="76"/>
      <c r="F20" s="3">
        <f>SUM(F21,F67)</f>
        <v>32129.887560000003</v>
      </c>
      <c r="G20" s="3">
        <f>SUM(G21,G67)</f>
        <v>36435.178819999994</v>
      </c>
      <c r="H20" s="3">
        <f>SUM(H21,H67)</f>
        <v>32501.804000000004</v>
      </c>
      <c r="I20" s="46"/>
    </row>
    <row r="21" spans="1:9" ht="39" customHeight="1" thickBot="1" x14ac:dyDescent="0.3">
      <c r="A21" s="49" t="s">
        <v>18</v>
      </c>
      <c r="B21" s="50" t="s">
        <v>14</v>
      </c>
      <c r="C21" s="75">
        <v>610</v>
      </c>
      <c r="D21" s="92" t="s">
        <v>15</v>
      </c>
      <c r="E21" s="75" t="s">
        <v>19</v>
      </c>
      <c r="F21" s="4">
        <f>SUM(F22)</f>
        <v>31031.887560000003</v>
      </c>
      <c r="G21" s="4">
        <f t="shared" ref="G21:H21" si="1">SUM(G22)</f>
        <v>35253.449129999994</v>
      </c>
      <c r="H21" s="4">
        <f t="shared" si="1"/>
        <v>31335.804000000004</v>
      </c>
      <c r="I21" s="51"/>
    </row>
    <row r="22" spans="1:9" ht="36.75" customHeight="1" thickBot="1" x14ac:dyDescent="0.3">
      <c r="A22" s="48" t="s">
        <v>20</v>
      </c>
      <c r="B22" s="50" t="s">
        <v>21</v>
      </c>
      <c r="C22" s="76"/>
      <c r="D22" s="93"/>
      <c r="E22" s="76"/>
      <c r="F22" s="4">
        <f>SUM(F23,F27,F30,F61,F63,F65)</f>
        <v>31031.887560000003</v>
      </c>
      <c r="G22" s="4">
        <f t="shared" ref="G22:H22" si="2">SUM(G23,G27,G30,G61,G63,G65)</f>
        <v>35253.449129999994</v>
      </c>
      <c r="H22" s="4">
        <f t="shared" si="2"/>
        <v>31335.804000000004</v>
      </c>
      <c r="I22" s="51"/>
    </row>
    <row r="23" spans="1:9" ht="75.75" thickBot="1" x14ac:dyDescent="0.3">
      <c r="A23" s="52" t="s">
        <v>22</v>
      </c>
      <c r="B23" s="5" t="s">
        <v>21</v>
      </c>
      <c r="C23" s="5">
        <v>610</v>
      </c>
      <c r="D23" s="42" t="s">
        <v>15</v>
      </c>
      <c r="E23" s="6" t="s">
        <v>23</v>
      </c>
      <c r="F23" s="7">
        <f>SUM(F24,F25,F26)</f>
        <v>28803.9</v>
      </c>
      <c r="G23" s="7">
        <f t="shared" ref="G23:H23" si="3">SUM(G24,G25,G26)</f>
        <v>30314.48</v>
      </c>
      <c r="H23" s="7">
        <f t="shared" si="3"/>
        <v>30447.700000000004</v>
      </c>
      <c r="I23" s="53"/>
    </row>
    <row r="24" spans="1:9" ht="75.75" thickBot="1" x14ac:dyDescent="0.3">
      <c r="A24" s="30" t="s">
        <v>24</v>
      </c>
      <c r="B24" s="8" t="s">
        <v>21</v>
      </c>
      <c r="C24" s="39">
        <v>610</v>
      </c>
      <c r="D24" s="40" t="s">
        <v>15</v>
      </c>
      <c r="E24" s="8" t="s">
        <v>25</v>
      </c>
      <c r="F24" s="9">
        <v>10957.2</v>
      </c>
      <c r="G24" s="9">
        <v>11717.28</v>
      </c>
      <c r="H24" s="9">
        <v>11815.6</v>
      </c>
      <c r="I24" s="54"/>
    </row>
    <row r="25" spans="1:9" ht="75.75" thickBot="1" x14ac:dyDescent="0.3">
      <c r="A25" s="30" t="s">
        <v>26</v>
      </c>
      <c r="B25" s="39" t="s">
        <v>21</v>
      </c>
      <c r="C25" s="39">
        <v>610</v>
      </c>
      <c r="D25" s="40" t="s">
        <v>15</v>
      </c>
      <c r="E25" s="39" t="s">
        <v>25</v>
      </c>
      <c r="F25" s="10">
        <v>14502.5</v>
      </c>
      <c r="G25" s="10">
        <v>14743.6</v>
      </c>
      <c r="H25" s="10">
        <v>14731.2</v>
      </c>
      <c r="I25" s="54"/>
    </row>
    <row r="26" spans="1:9" ht="75.75" thickBot="1" x14ac:dyDescent="0.3">
      <c r="A26" s="30" t="s">
        <v>27</v>
      </c>
      <c r="B26" s="39" t="s">
        <v>21</v>
      </c>
      <c r="C26" s="39">
        <v>610</v>
      </c>
      <c r="D26" s="40" t="s">
        <v>15</v>
      </c>
      <c r="E26" s="39" t="s">
        <v>25</v>
      </c>
      <c r="F26" s="10">
        <v>3344.2</v>
      </c>
      <c r="G26" s="10">
        <v>3853.6</v>
      </c>
      <c r="H26" s="10">
        <v>3900.9</v>
      </c>
      <c r="I26" s="54"/>
    </row>
    <row r="27" spans="1:9" s="56" customFormat="1" ht="75.75" thickBot="1" x14ac:dyDescent="0.3">
      <c r="A27" s="55" t="s">
        <v>28</v>
      </c>
      <c r="B27" s="11" t="s">
        <v>21</v>
      </c>
      <c r="C27" s="11">
        <v>610</v>
      </c>
      <c r="D27" s="12" t="s">
        <v>15</v>
      </c>
      <c r="E27" s="11" t="s">
        <v>29</v>
      </c>
      <c r="F27" s="13">
        <f>SUM(F28:F29)</f>
        <v>0</v>
      </c>
      <c r="G27" s="13">
        <f t="shared" ref="G27:H27" si="4">SUM(G28:G29)</f>
        <v>30</v>
      </c>
      <c r="H27" s="13">
        <f t="shared" si="4"/>
        <v>30</v>
      </c>
      <c r="I27" s="53"/>
    </row>
    <row r="28" spans="1:9" ht="60.75" thickBot="1" x14ac:dyDescent="0.3">
      <c r="A28" s="57" t="s">
        <v>30</v>
      </c>
      <c r="B28" s="43" t="s">
        <v>21</v>
      </c>
      <c r="C28" s="43">
        <v>610</v>
      </c>
      <c r="D28" s="44" t="s">
        <v>15</v>
      </c>
      <c r="E28" s="43" t="s">
        <v>31</v>
      </c>
      <c r="F28" s="10">
        <v>0</v>
      </c>
      <c r="G28" s="14">
        <v>15</v>
      </c>
      <c r="H28" s="14">
        <v>15</v>
      </c>
      <c r="I28" s="54"/>
    </row>
    <row r="29" spans="1:9" ht="75.75" thickBot="1" x14ac:dyDescent="0.3">
      <c r="A29" s="57" t="s">
        <v>32</v>
      </c>
      <c r="B29" s="43" t="s">
        <v>21</v>
      </c>
      <c r="C29" s="43">
        <v>610</v>
      </c>
      <c r="D29" s="44" t="s">
        <v>15</v>
      </c>
      <c r="E29" s="43" t="s">
        <v>33</v>
      </c>
      <c r="F29" s="14">
        <v>0</v>
      </c>
      <c r="G29" s="14">
        <v>15</v>
      </c>
      <c r="H29" s="14">
        <v>15</v>
      </c>
      <c r="I29" s="54"/>
    </row>
    <row r="30" spans="1:9" ht="75.75" thickBot="1" x14ac:dyDescent="0.3">
      <c r="A30" s="55" t="s">
        <v>34</v>
      </c>
      <c r="B30" s="11" t="s">
        <v>21</v>
      </c>
      <c r="C30" s="11">
        <v>610</v>
      </c>
      <c r="D30" s="12" t="s">
        <v>15</v>
      </c>
      <c r="E30" s="11" t="s">
        <v>35</v>
      </c>
      <c r="F30" s="13">
        <f>SUM(F31:F33,F43,F52,F53,F54,F55,F56)</f>
        <v>1972.98756</v>
      </c>
      <c r="G30" s="13">
        <f t="shared" ref="G30:H30" si="5">SUM(G31:G33,G43,G52,G53,G54,G55,G56)</f>
        <v>4908.7691300000006</v>
      </c>
      <c r="H30" s="13">
        <f t="shared" si="5"/>
        <v>603.91000000000008</v>
      </c>
      <c r="I30" s="53"/>
    </row>
    <row r="31" spans="1:9" ht="45.75" thickBot="1" x14ac:dyDescent="0.3">
      <c r="A31" s="30" t="s">
        <v>36</v>
      </c>
      <c r="B31" s="39" t="s">
        <v>21</v>
      </c>
      <c r="C31" s="39">
        <v>610</v>
      </c>
      <c r="D31" s="40" t="s">
        <v>15</v>
      </c>
      <c r="E31" s="39" t="s">
        <v>37</v>
      </c>
      <c r="F31" s="10">
        <v>76</v>
      </c>
      <c r="G31" s="10">
        <v>200</v>
      </c>
      <c r="H31" s="10">
        <v>0</v>
      </c>
      <c r="I31" s="58"/>
    </row>
    <row r="32" spans="1:9" ht="45.75" thickBot="1" x14ac:dyDescent="0.3">
      <c r="A32" s="30" t="s">
        <v>38</v>
      </c>
      <c r="B32" s="39" t="s">
        <v>21</v>
      </c>
      <c r="C32" s="39">
        <v>610</v>
      </c>
      <c r="D32" s="40" t="s">
        <v>15</v>
      </c>
      <c r="E32" s="39" t="s">
        <v>39</v>
      </c>
      <c r="F32" s="14">
        <v>1040.98756</v>
      </c>
      <c r="G32" s="14">
        <v>692.87031000000002</v>
      </c>
      <c r="H32" s="14">
        <v>0</v>
      </c>
      <c r="I32" s="54"/>
    </row>
    <row r="33" spans="1:9" ht="90.75" thickBot="1" x14ac:dyDescent="0.3">
      <c r="A33" s="57" t="s">
        <v>40</v>
      </c>
      <c r="B33" s="43" t="s">
        <v>21</v>
      </c>
      <c r="C33" s="43">
        <v>610</v>
      </c>
      <c r="D33" s="44" t="s">
        <v>15</v>
      </c>
      <c r="E33" s="43" t="s">
        <v>41</v>
      </c>
      <c r="F33" s="10">
        <f>SUM(F35:F42)</f>
        <v>456</v>
      </c>
      <c r="G33" s="10">
        <f t="shared" ref="G33:H33" si="6">SUM(G35:G42)</f>
        <v>0</v>
      </c>
      <c r="H33" s="10">
        <f t="shared" si="6"/>
        <v>0</v>
      </c>
      <c r="I33" s="54"/>
    </row>
    <row r="34" spans="1:9" ht="15.75" thickBot="1" x14ac:dyDescent="0.3">
      <c r="A34" s="57" t="s">
        <v>42</v>
      </c>
      <c r="B34" s="15"/>
      <c r="C34" s="15"/>
      <c r="D34" s="16"/>
      <c r="E34" s="15"/>
      <c r="F34" s="17"/>
      <c r="G34" s="18"/>
      <c r="H34" s="18"/>
      <c r="I34" s="59"/>
    </row>
    <row r="35" spans="1:9" ht="54.75" customHeight="1" thickBot="1" x14ac:dyDescent="0.3">
      <c r="A35" s="30" t="s">
        <v>43</v>
      </c>
      <c r="B35" s="19" t="s">
        <v>21</v>
      </c>
      <c r="C35" s="19">
        <v>610</v>
      </c>
      <c r="D35" s="20" t="s">
        <v>15</v>
      </c>
      <c r="E35" s="19" t="s">
        <v>41</v>
      </c>
      <c r="F35" s="17">
        <v>456</v>
      </c>
      <c r="G35" s="18">
        <v>0</v>
      </c>
      <c r="H35" s="18">
        <v>0</v>
      </c>
      <c r="I35" s="59"/>
    </row>
    <row r="36" spans="1:9" ht="55.5" customHeight="1" thickBot="1" x14ac:dyDescent="0.3">
      <c r="A36" s="30" t="s">
        <v>44</v>
      </c>
      <c r="B36" s="19" t="s">
        <v>21</v>
      </c>
      <c r="C36" s="19">
        <v>610</v>
      </c>
      <c r="D36" s="20" t="s">
        <v>15</v>
      </c>
      <c r="E36" s="19" t="s">
        <v>41</v>
      </c>
      <c r="F36" s="17">
        <v>0</v>
      </c>
      <c r="G36" s="18">
        <v>0</v>
      </c>
      <c r="H36" s="18">
        <v>0</v>
      </c>
      <c r="I36" s="60"/>
    </row>
    <row r="37" spans="1:9" ht="44.25" customHeight="1" thickBot="1" x14ac:dyDescent="0.3">
      <c r="A37" s="30" t="s">
        <v>45</v>
      </c>
      <c r="B37" s="19" t="s">
        <v>21</v>
      </c>
      <c r="C37" s="19">
        <v>610</v>
      </c>
      <c r="D37" s="20" t="s">
        <v>15</v>
      </c>
      <c r="E37" s="19" t="s">
        <v>41</v>
      </c>
      <c r="F37" s="17">
        <v>0</v>
      </c>
      <c r="G37" s="18">
        <v>0</v>
      </c>
      <c r="H37" s="18">
        <v>0</v>
      </c>
      <c r="I37" s="60"/>
    </row>
    <row r="38" spans="1:9" ht="42" customHeight="1" thickBot="1" x14ac:dyDescent="0.3">
      <c r="A38" s="30" t="s">
        <v>46</v>
      </c>
      <c r="B38" s="39" t="s">
        <v>21</v>
      </c>
      <c r="C38" s="39">
        <v>610</v>
      </c>
      <c r="D38" s="40" t="s">
        <v>15</v>
      </c>
      <c r="E38" s="39" t="s">
        <v>41</v>
      </c>
      <c r="F38" s="10">
        <v>0</v>
      </c>
      <c r="G38" s="14">
        <v>0</v>
      </c>
      <c r="H38" s="14">
        <v>0</v>
      </c>
      <c r="I38" s="60"/>
    </row>
    <row r="39" spans="1:9" ht="35.25" customHeight="1" thickBot="1" x14ac:dyDescent="0.3">
      <c r="A39" s="30" t="s">
        <v>47</v>
      </c>
      <c r="B39" s="39" t="s">
        <v>21</v>
      </c>
      <c r="C39" s="39">
        <v>610</v>
      </c>
      <c r="D39" s="40" t="s">
        <v>15</v>
      </c>
      <c r="E39" s="39" t="s">
        <v>41</v>
      </c>
      <c r="F39" s="10">
        <v>0</v>
      </c>
      <c r="G39" s="14">
        <v>0</v>
      </c>
      <c r="H39" s="14">
        <v>0</v>
      </c>
      <c r="I39" s="60"/>
    </row>
    <row r="40" spans="1:9" ht="37.5" customHeight="1" thickBot="1" x14ac:dyDescent="0.3">
      <c r="A40" s="30" t="s">
        <v>48</v>
      </c>
      <c r="B40" s="61" t="s">
        <v>21</v>
      </c>
      <c r="C40" s="21">
        <v>610</v>
      </c>
      <c r="D40" s="22" t="s">
        <v>15</v>
      </c>
      <c r="E40" s="21" t="s">
        <v>41</v>
      </c>
      <c r="F40" s="23">
        <v>0</v>
      </c>
      <c r="G40" s="24">
        <v>0</v>
      </c>
      <c r="H40" s="24">
        <v>0</v>
      </c>
      <c r="I40" s="59"/>
    </row>
    <row r="41" spans="1:9" ht="36.75" customHeight="1" thickBot="1" x14ac:dyDescent="0.3">
      <c r="A41" s="62" t="s">
        <v>49</v>
      </c>
      <c r="B41" s="19" t="s">
        <v>21</v>
      </c>
      <c r="C41" s="19">
        <v>610</v>
      </c>
      <c r="D41" s="20" t="s">
        <v>15</v>
      </c>
      <c r="E41" s="19" t="s">
        <v>41</v>
      </c>
      <c r="F41" s="17">
        <v>0</v>
      </c>
      <c r="G41" s="18">
        <v>0</v>
      </c>
      <c r="H41" s="18">
        <v>0</v>
      </c>
      <c r="I41" s="59"/>
    </row>
    <row r="42" spans="1:9" ht="45" customHeight="1" thickBot="1" x14ac:dyDescent="0.3">
      <c r="A42" s="62" t="s">
        <v>50</v>
      </c>
      <c r="B42" s="19" t="s">
        <v>21</v>
      </c>
      <c r="C42" s="19">
        <v>610</v>
      </c>
      <c r="D42" s="20" t="s">
        <v>15</v>
      </c>
      <c r="E42" s="19" t="s">
        <v>51</v>
      </c>
      <c r="F42" s="25">
        <v>0</v>
      </c>
      <c r="G42" s="26">
        <v>0</v>
      </c>
      <c r="H42" s="26">
        <v>0</v>
      </c>
      <c r="I42" s="59"/>
    </row>
    <row r="43" spans="1:9" ht="75.75" thickBot="1" x14ac:dyDescent="0.3">
      <c r="A43" s="30" t="s">
        <v>52</v>
      </c>
      <c r="B43" s="39" t="s">
        <v>21</v>
      </c>
      <c r="C43" s="39">
        <v>610</v>
      </c>
      <c r="D43" s="40" t="s">
        <v>15</v>
      </c>
      <c r="E43" s="39" t="s">
        <v>53</v>
      </c>
      <c r="F43" s="10">
        <f>SUM(F45:F51)</f>
        <v>200</v>
      </c>
      <c r="G43" s="10">
        <f t="shared" ref="G43:H43" si="7">SUM(G45:G51)</f>
        <v>400</v>
      </c>
      <c r="H43" s="10">
        <f t="shared" si="7"/>
        <v>260</v>
      </c>
      <c r="I43" s="54"/>
    </row>
    <row r="44" spans="1:9" ht="15.75" thickBot="1" x14ac:dyDescent="0.3">
      <c r="A44" s="30" t="s">
        <v>42</v>
      </c>
      <c r="B44" s="19"/>
      <c r="C44" s="19"/>
      <c r="D44" s="20"/>
      <c r="E44" s="19"/>
      <c r="F44" s="17"/>
      <c r="G44" s="17"/>
      <c r="H44" s="17"/>
      <c r="I44" s="59"/>
    </row>
    <row r="45" spans="1:9" ht="60.75" thickBot="1" x14ac:dyDescent="0.3">
      <c r="A45" s="63" t="s">
        <v>54</v>
      </c>
      <c r="B45" s="39" t="s">
        <v>21</v>
      </c>
      <c r="C45" s="39">
        <v>610</v>
      </c>
      <c r="D45" s="40" t="s">
        <v>15</v>
      </c>
      <c r="E45" s="39" t="s">
        <v>53</v>
      </c>
      <c r="F45" s="10">
        <v>200</v>
      </c>
      <c r="G45" s="10">
        <v>0</v>
      </c>
      <c r="H45" s="10">
        <v>0</v>
      </c>
      <c r="I45" s="64"/>
    </row>
    <row r="46" spans="1:9" ht="40.5" customHeight="1" thickBot="1" x14ac:dyDescent="0.3">
      <c r="A46" s="8" t="s">
        <v>55</v>
      </c>
      <c r="B46" s="39" t="s">
        <v>21</v>
      </c>
      <c r="C46" s="39">
        <v>610</v>
      </c>
      <c r="D46" s="40" t="s">
        <v>15</v>
      </c>
      <c r="E46" s="39" t="s">
        <v>53</v>
      </c>
      <c r="F46" s="10">
        <v>0</v>
      </c>
      <c r="G46" s="10">
        <v>0</v>
      </c>
      <c r="H46" s="10">
        <v>0</v>
      </c>
      <c r="I46" s="65"/>
    </row>
    <row r="47" spans="1:9" s="66" customFormat="1" ht="45" customHeight="1" thickBot="1" x14ac:dyDescent="0.3">
      <c r="A47" s="8" t="s">
        <v>56</v>
      </c>
      <c r="B47" s="39" t="s">
        <v>21</v>
      </c>
      <c r="C47" s="39">
        <v>610</v>
      </c>
      <c r="D47" s="40" t="s">
        <v>15</v>
      </c>
      <c r="E47" s="39" t="s">
        <v>53</v>
      </c>
      <c r="F47" s="10">
        <v>0</v>
      </c>
      <c r="G47" s="10">
        <v>250</v>
      </c>
      <c r="H47" s="10">
        <v>0</v>
      </c>
      <c r="I47" s="65"/>
    </row>
    <row r="48" spans="1:9" ht="49.5" customHeight="1" thickBot="1" x14ac:dyDescent="0.3">
      <c r="A48" s="8" t="s">
        <v>57</v>
      </c>
      <c r="B48" s="39" t="s">
        <v>21</v>
      </c>
      <c r="C48" s="39">
        <v>610</v>
      </c>
      <c r="D48" s="40" t="s">
        <v>15</v>
      </c>
      <c r="E48" s="39" t="s">
        <v>53</v>
      </c>
      <c r="F48" s="10">
        <v>0</v>
      </c>
      <c r="G48" s="10">
        <v>0</v>
      </c>
      <c r="H48" s="10">
        <v>0</v>
      </c>
      <c r="I48" s="65"/>
    </row>
    <row r="49" spans="1:9" s="66" customFormat="1" ht="46.5" customHeight="1" thickBot="1" x14ac:dyDescent="0.3">
      <c r="A49" s="8" t="s">
        <v>58</v>
      </c>
      <c r="B49" s="39" t="s">
        <v>21</v>
      </c>
      <c r="C49" s="39">
        <v>610</v>
      </c>
      <c r="D49" s="40" t="s">
        <v>15</v>
      </c>
      <c r="E49" s="39" t="s">
        <v>53</v>
      </c>
      <c r="F49" s="10">
        <v>0</v>
      </c>
      <c r="G49" s="10">
        <v>150</v>
      </c>
      <c r="H49" s="10">
        <v>0</v>
      </c>
      <c r="I49" s="67"/>
    </row>
    <row r="50" spans="1:9" ht="56.25" customHeight="1" thickBot="1" x14ac:dyDescent="0.3">
      <c r="A50" s="8" t="s">
        <v>59</v>
      </c>
      <c r="B50" s="39" t="s">
        <v>21</v>
      </c>
      <c r="C50" s="39">
        <v>610</v>
      </c>
      <c r="D50" s="40" t="s">
        <v>15</v>
      </c>
      <c r="E50" s="39" t="s">
        <v>53</v>
      </c>
      <c r="F50" s="10">
        <v>0</v>
      </c>
      <c r="G50" s="10">
        <v>0</v>
      </c>
      <c r="H50" s="10">
        <v>130</v>
      </c>
      <c r="I50" s="64"/>
    </row>
    <row r="51" spans="1:9" ht="71.25" customHeight="1" thickBot="1" x14ac:dyDescent="0.3">
      <c r="A51" s="8" t="s">
        <v>60</v>
      </c>
      <c r="B51" s="39" t="s">
        <v>21</v>
      </c>
      <c r="C51" s="39">
        <v>610</v>
      </c>
      <c r="D51" s="40" t="s">
        <v>15</v>
      </c>
      <c r="E51" s="39" t="s">
        <v>53</v>
      </c>
      <c r="F51" s="10">
        <v>0</v>
      </c>
      <c r="G51" s="10">
        <v>0</v>
      </c>
      <c r="H51" s="10">
        <v>130</v>
      </c>
      <c r="I51" s="64"/>
    </row>
    <row r="52" spans="1:9" ht="75.75" thickBot="1" x14ac:dyDescent="0.3">
      <c r="A52" s="30" t="s">
        <v>61</v>
      </c>
      <c r="B52" s="39" t="s">
        <v>21</v>
      </c>
      <c r="C52" s="39">
        <v>610</v>
      </c>
      <c r="D52" s="40" t="s">
        <v>15</v>
      </c>
      <c r="E52" s="39" t="s">
        <v>62</v>
      </c>
      <c r="F52" s="14">
        <v>0</v>
      </c>
      <c r="G52" s="10">
        <v>0</v>
      </c>
      <c r="H52" s="14">
        <v>0</v>
      </c>
      <c r="I52" s="54"/>
    </row>
    <row r="53" spans="1:9" ht="15.75" thickBot="1" x14ac:dyDescent="0.3">
      <c r="A53" s="63" t="s">
        <v>63</v>
      </c>
      <c r="B53" s="82" t="s">
        <v>21</v>
      </c>
      <c r="C53" s="82">
        <v>610</v>
      </c>
      <c r="D53" s="84" t="s">
        <v>15</v>
      </c>
      <c r="E53" s="27" t="s">
        <v>64</v>
      </c>
      <c r="F53" s="28">
        <v>200</v>
      </c>
      <c r="G53" s="28">
        <v>0</v>
      </c>
      <c r="H53" s="28">
        <v>343.91</v>
      </c>
      <c r="I53" s="77"/>
    </row>
    <row r="54" spans="1:9" ht="54.75" customHeight="1" thickBot="1" x14ac:dyDescent="0.3">
      <c r="A54" s="30" t="s">
        <v>65</v>
      </c>
      <c r="B54" s="83"/>
      <c r="C54" s="83"/>
      <c r="D54" s="85"/>
      <c r="E54" s="27" t="s">
        <v>66</v>
      </c>
      <c r="F54" s="29">
        <v>0</v>
      </c>
      <c r="G54" s="29">
        <v>5.5</v>
      </c>
      <c r="H54" s="29">
        <v>0</v>
      </c>
      <c r="I54" s="77"/>
    </row>
    <row r="55" spans="1:9" ht="45.75" thickBot="1" x14ac:dyDescent="0.3">
      <c r="A55" s="30" t="s">
        <v>67</v>
      </c>
      <c r="B55" s="43" t="s">
        <v>21</v>
      </c>
      <c r="C55" s="39">
        <v>610</v>
      </c>
      <c r="D55" s="40" t="s">
        <v>15</v>
      </c>
      <c r="E55" s="39" t="s">
        <v>68</v>
      </c>
      <c r="F55" s="14">
        <v>0</v>
      </c>
      <c r="G55" s="14">
        <v>0</v>
      </c>
      <c r="H55" s="14">
        <v>0</v>
      </c>
      <c r="I55" s="54"/>
    </row>
    <row r="56" spans="1:9" ht="66" customHeight="1" x14ac:dyDescent="0.25">
      <c r="A56" s="63" t="s">
        <v>69</v>
      </c>
      <c r="B56" s="43" t="s">
        <v>21</v>
      </c>
      <c r="C56" s="39">
        <v>610</v>
      </c>
      <c r="D56" s="40" t="s">
        <v>15</v>
      </c>
      <c r="E56" s="39" t="s">
        <v>116</v>
      </c>
      <c r="F56" s="14">
        <f>SUM(F58:F60)</f>
        <v>0</v>
      </c>
      <c r="G56" s="14">
        <f t="shared" ref="G56:H56" si="8">SUM(G58:G60)</f>
        <v>3610.3988200000003</v>
      </c>
      <c r="H56" s="14">
        <f t="shared" si="8"/>
        <v>0</v>
      </c>
      <c r="I56" s="77"/>
    </row>
    <row r="57" spans="1:9" ht="22.5" customHeight="1" thickBot="1" x14ac:dyDescent="0.3">
      <c r="A57" s="30" t="s">
        <v>42</v>
      </c>
      <c r="B57" s="57"/>
      <c r="C57" s="30"/>
      <c r="D57" s="31"/>
      <c r="E57" s="30"/>
      <c r="F57" s="32"/>
      <c r="G57" s="32"/>
      <c r="H57" s="32"/>
      <c r="I57" s="77"/>
    </row>
    <row r="58" spans="1:9" ht="41.25" customHeight="1" thickBot="1" x14ac:dyDescent="0.3">
      <c r="A58" s="30" t="s">
        <v>70</v>
      </c>
      <c r="B58" s="15" t="s">
        <v>21</v>
      </c>
      <c r="C58" s="19">
        <v>610</v>
      </c>
      <c r="D58" s="20" t="s">
        <v>15</v>
      </c>
      <c r="E58" s="39" t="s">
        <v>116</v>
      </c>
      <c r="F58" s="18">
        <v>0</v>
      </c>
      <c r="G58" s="18">
        <v>1781.32467</v>
      </c>
      <c r="H58" s="18">
        <v>0</v>
      </c>
      <c r="I58" s="59"/>
    </row>
    <row r="59" spans="1:9" ht="44.25" customHeight="1" thickBot="1" x14ac:dyDescent="0.3">
      <c r="A59" s="30" t="s">
        <v>71</v>
      </c>
      <c r="B59" s="15" t="s">
        <v>21</v>
      </c>
      <c r="C59" s="19">
        <v>610</v>
      </c>
      <c r="D59" s="20" t="s">
        <v>15</v>
      </c>
      <c r="E59" s="39" t="s">
        <v>116</v>
      </c>
      <c r="F59" s="18">
        <v>0</v>
      </c>
      <c r="G59" s="18">
        <v>501.31635</v>
      </c>
      <c r="H59" s="18">
        <v>0</v>
      </c>
      <c r="I59" s="59"/>
    </row>
    <row r="60" spans="1:9" ht="36.75" customHeight="1" thickBot="1" x14ac:dyDescent="0.3">
      <c r="A60" s="30" t="s">
        <v>72</v>
      </c>
      <c r="B60" s="15" t="s">
        <v>21</v>
      </c>
      <c r="C60" s="19">
        <v>610</v>
      </c>
      <c r="D60" s="20" t="s">
        <v>15</v>
      </c>
      <c r="E60" s="39" t="s">
        <v>116</v>
      </c>
      <c r="F60" s="18">
        <v>0</v>
      </c>
      <c r="G60" s="18">
        <v>1327.7578000000001</v>
      </c>
      <c r="H60" s="18">
        <v>0</v>
      </c>
      <c r="I60" s="59"/>
    </row>
    <row r="61" spans="1:9" ht="40.5" customHeight="1" thickBot="1" x14ac:dyDescent="0.3">
      <c r="A61" s="52" t="s">
        <v>97</v>
      </c>
      <c r="B61" s="33" t="s">
        <v>21</v>
      </c>
      <c r="C61" s="33">
        <v>610</v>
      </c>
      <c r="D61" s="34" t="s">
        <v>15</v>
      </c>
      <c r="E61" s="33" t="s">
        <v>73</v>
      </c>
      <c r="F61" s="35">
        <f>SUM(F62)</f>
        <v>0</v>
      </c>
      <c r="G61" s="35">
        <f t="shared" ref="G61:H61" si="9">SUM(G62)</f>
        <v>0</v>
      </c>
      <c r="H61" s="35">
        <f t="shared" si="9"/>
        <v>0</v>
      </c>
      <c r="I61" s="59"/>
    </row>
    <row r="62" spans="1:9" ht="48.75" customHeight="1" thickBot="1" x14ac:dyDescent="0.3">
      <c r="A62" s="30" t="s">
        <v>74</v>
      </c>
      <c r="B62" s="19" t="s">
        <v>21</v>
      </c>
      <c r="C62" s="19">
        <v>610</v>
      </c>
      <c r="D62" s="20" t="s">
        <v>15</v>
      </c>
      <c r="E62" s="19" t="s">
        <v>75</v>
      </c>
      <c r="F62" s="17">
        <v>0</v>
      </c>
      <c r="G62" s="17">
        <v>0</v>
      </c>
      <c r="H62" s="17">
        <v>0</v>
      </c>
      <c r="I62" s="59"/>
    </row>
    <row r="63" spans="1:9" ht="45.75" thickBot="1" x14ac:dyDescent="0.3">
      <c r="A63" s="55" t="s">
        <v>76</v>
      </c>
      <c r="B63" s="43" t="s">
        <v>21</v>
      </c>
      <c r="C63" s="43">
        <v>610</v>
      </c>
      <c r="D63" s="44" t="s">
        <v>15</v>
      </c>
      <c r="E63" s="5" t="s">
        <v>77</v>
      </c>
      <c r="F63" s="36">
        <f>SUM(F64)</f>
        <v>255</v>
      </c>
      <c r="G63" s="36">
        <f t="shared" ref="G63:H63" si="10">SUM(G64)</f>
        <v>0</v>
      </c>
      <c r="H63" s="36">
        <f t="shared" si="10"/>
        <v>254.19399999999999</v>
      </c>
      <c r="I63" s="54"/>
    </row>
    <row r="64" spans="1:9" ht="45.75" thickBot="1" x14ac:dyDescent="0.3">
      <c r="A64" s="57" t="s">
        <v>78</v>
      </c>
      <c r="B64" s="43" t="s">
        <v>21</v>
      </c>
      <c r="C64" s="43">
        <v>610</v>
      </c>
      <c r="D64" s="44" t="s">
        <v>15</v>
      </c>
      <c r="E64" s="5" t="s">
        <v>79</v>
      </c>
      <c r="F64" s="14">
        <v>255</v>
      </c>
      <c r="G64" s="14">
        <v>0</v>
      </c>
      <c r="H64" s="14">
        <v>254.19399999999999</v>
      </c>
      <c r="I64" s="54"/>
    </row>
    <row r="65" spans="1:9" ht="45.75" thickBot="1" x14ac:dyDescent="0.3">
      <c r="A65" s="55" t="s">
        <v>96</v>
      </c>
      <c r="B65" s="43" t="s">
        <v>21</v>
      </c>
      <c r="C65" s="43">
        <v>610</v>
      </c>
      <c r="D65" s="44" t="s">
        <v>15</v>
      </c>
      <c r="E65" s="5" t="s">
        <v>99</v>
      </c>
      <c r="F65" s="14">
        <f>SUM(F66)</f>
        <v>0</v>
      </c>
      <c r="G65" s="14">
        <f t="shared" ref="G65:H65" si="11">SUM(G66)</f>
        <v>0.2</v>
      </c>
      <c r="H65" s="14">
        <f t="shared" si="11"/>
        <v>0</v>
      </c>
      <c r="I65" s="68"/>
    </row>
    <row r="66" spans="1:9" ht="45.75" thickBot="1" x14ac:dyDescent="0.3">
      <c r="A66" s="69" t="s">
        <v>95</v>
      </c>
      <c r="B66" s="43" t="s">
        <v>21</v>
      </c>
      <c r="C66" s="43">
        <v>610</v>
      </c>
      <c r="D66" s="44" t="s">
        <v>15</v>
      </c>
      <c r="E66" s="5" t="s">
        <v>98</v>
      </c>
      <c r="F66" s="14">
        <v>0</v>
      </c>
      <c r="G66" s="14">
        <v>0.2</v>
      </c>
      <c r="H66" s="14">
        <v>0</v>
      </c>
      <c r="I66" s="68"/>
    </row>
    <row r="67" spans="1:9" ht="21.75" customHeight="1" thickBot="1" x14ac:dyDescent="0.3">
      <c r="A67" s="49" t="s">
        <v>80</v>
      </c>
      <c r="B67" s="70" t="s">
        <v>14</v>
      </c>
      <c r="C67" s="78">
        <v>610</v>
      </c>
      <c r="D67" s="80" t="s">
        <v>15</v>
      </c>
      <c r="E67" s="78" t="s">
        <v>81</v>
      </c>
      <c r="F67" s="37">
        <f>SUM(F68)</f>
        <v>1098</v>
      </c>
      <c r="G67" s="37">
        <f t="shared" ref="G67:H67" si="12">SUM(G68)</f>
        <v>1181.7296899999999</v>
      </c>
      <c r="H67" s="37">
        <f t="shared" si="12"/>
        <v>1166</v>
      </c>
      <c r="I67" s="51"/>
    </row>
    <row r="68" spans="1:9" ht="20.25" customHeight="1" thickBot="1" x14ac:dyDescent="0.3">
      <c r="A68" s="48" t="s">
        <v>82</v>
      </c>
      <c r="B68" s="50" t="s">
        <v>21</v>
      </c>
      <c r="C68" s="79"/>
      <c r="D68" s="81"/>
      <c r="E68" s="79"/>
      <c r="F68" s="4">
        <f>SUM(F69,F72)</f>
        <v>1098</v>
      </c>
      <c r="G68" s="4">
        <f>SUM(G69,G72)</f>
        <v>1181.7296899999999</v>
      </c>
      <c r="H68" s="4">
        <f>SUM(H69,H72)</f>
        <v>1166</v>
      </c>
      <c r="I68" s="51"/>
    </row>
    <row r="69" spans="1:9" ht="75.75" thickBot="1" x14ac:dyDescent="0.3">
      <c r="A69" s="55" t="s">
        <v>83</v>
      </c>
      <c r="B69" s="11" t="s">
        <v>21</v>
      </c>
      <c r="C69" s="11">
        <v>610</v>
      </c>
      <c r="D69" s="12" t="s">
        <v>15</v>
      </c>
      <c r="E69" s="11" t="s">
        <v>84</v>
      </c>
      <c r="F69" s="13">
        <f>SUM(F70:F71)</f>
        <v>1098</v>
      </c>
      <c r="G69" s="13">
        <f t="shared" ref="G69:H69" si="13">SUM(G70:G71)</f>
        <v>1081.7296899999999</v>
      </c>
      <c r="H69" s="13">
        <f t="shared" si="13"/>
        <v>1046</v>
      </c>
      <c r="I69" s="53"/>
    </row>
    <row r="70" spans="1:9" ht="75.75" thickBot="1" x14ac:dyDescent="0.3">
      <c r="A70" s="57" t="s">
        <v>85</v>
      </c>
      <c r="B70" s="43" t="s">
        <v>21</v>
      </c>
      <c r="C70" s="43">
        <v>610</v>
      </c>
      <c r="D70" s="44" t="s">
        <v>15</v>
      </c>
      <c r="E70" s="43" t="s">
        <v>86</v>
      </c>
      <c r="F70" s="10">
        <v>1068</v>
      </c>
      <c r="G70" s="14">
        <v>1041.7296899999999</v>
      </c>
      <c r="H70" s="14">
        <v>996</v>
      </c>
      <c r="I70" s="71"/>
    </row>
    <row r="71" spans="1:9" ht="75.75" thickBot="1" x14ac:dyDescent="0.3">
      <c r="A71" s="30" t="s">
        <v>87</v>
      </c>
      <c r="B71" s="43" t="s">
        <v>21</v>
      </c>
      <c r="C71" s="43">
        <v>610</v>
      </c>
      <c r="D71" s="44" t="s">
        <v>15</v>
      </c>
      <c r="E71" s="43" t="s">
        <v>88</v>
      </c>
      <c r="F71" s="10">
        <v>30</v>
      </c>
      <c r="G71" s="10">
        <v>40</v>
      </c>
      <c r="H71" s="10">
        <v>50</v>
      </c>
      <c r="I71" s="72"/>
    </row>
    <row r="72" spans="1:9" ht="60.75" thickBot="1" x14ac:dyDescent="0.3">
      <c r="A72" s="55" t="s">
        <v>89</v>
      </c>
      <c r="B72" s="11" t="s">
        <v>21</v>
      </c>
      <c r="C72" s="11">
        <v>610</v>
      </c>
      <c r="D72" s="12" t="s">
        <v>15</v>
      </c>
      <c r="E72" s="11" t="s">
        <v>90</v>
      </c>
      <c r="F72" s="13">
        <f>SUM(F73:F74)</f>
        <v>0</v>
      </c>
      <c r="G72" s="13">
        <f t="shared" ref="G72:H72" si="14">SUM(G73:G74)</f>
        <v>100</v>
      </c>
      <c r="H72" s="13">
        <f t="shared" si="14"/>
        <v>120</v>
      </c>
      <c r="I72" s="53"/>
    </row>
    <row r="73" spans="1:9" ht="60.75" thickBot="1" x14ac:dyDescent="0.3">
      <c r="A73" s="57" t="s">
        <v>91</v>
      </c>
      <c r="B73" s="43" t="s">
        <v>21</v>
      </c>
      <c r="C73" s="43">
        <v>610</v>
      </c>
      <c r="D73" s="44" t="s">
        <v>15</v>
      </c>
      <c r="E73" s="43" t="s">
        <v>92</v>
      </c>
      <c r="F73" s="10">
        <v>0</v>
      </c>
      <c r="G73" s="10">
        <v>50</v>
      </c>
      <c r="H73" s="10">
        <v>50</v>
      </c>
      <c r="I73" s="64"/>
    </row>
    <row r="74" spans="1:9" ht="60.75" thickBot="1" x14ac:dyDescent="0.3">
      <c r="A74" s="57" t="s">
        <v>93</v>
      </c>
      <c r="B74" s="73" t="s">
        <v>21</v>
      </c>
      <c r="C74" s="73">
        <v>610</v>
      </c>
      <c r="D74" s="74" t="s">
        <v>15</v>
      </c>
      <c r="E74" s="73" t="s">
        <v>94</v>
      </c>
      <c r="F74" s="38">
        <v>0</v>
      </c>
      <c r="G74" s="38">
        <v>50</v>
      </c>
      <c r="H74" s="38">
        <v>70</v>
      </c>
      <c r="I74" s="64"/>
    </row>
  </sheetData>
  <mergeCells count="22">
    <mergeCell ref="B53:B54"/>
    <mergeCell ref="C53:C54"/>
    <mergeCell ref="D53:D54"/>
    <mergeCell ref="A12:I12"/>
    <mergeCell ref="A13:I13"/>
    <mergeCell ref="A14:I14"/>
    <mergeCell ref="A16:A17"/>
    <mergeCell ref="B16:B17"/>
    <mergeCell ref="C16:E16"/>
    <mergeCell ref="F16:H16"/>
    <mergeCell ref="A19:A20"/>
    <mergeCell ref="C19:C20"/>
    <mergeCell ref="D19:D20"/>
    <mergeCell ref="E19:E20"/>
    <mergeCell ref="C21:C22"/>
    <mergeCell ref="D21:D22"/>
    <mergeCell ref="E21:E22"/>
    <mergeCell ref="I53:I54"/>
    <mergeCell ref="I56:I57"/>
    <mergeCell ref="C67:C68"/>
    <mergeCell ref="D67:D68"/>
    <mergeCell ref="E67:E68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topLeftCell="A51" zoomScaleNormal="100" zoomScaleSheetLayoutView="100" workbookViewId="0">
      <selection activeCell="G54" sqref="G54"/>
    </sheetView>
  </sheetViews>
  <sheetFormatPr defaultRowHeight="15" x14ac:dyDescent="0.25"/>
  <cols>
    <col min="1" max="1" width="38.7109375" style="1" customWidth="1"/>
    <col min="2" max="2" width="17.5703125" style="1" customWidth="1"/>
    <col min="3" max="3" width="16.28515625" style="1" customWidth="1"/>
    <col min="4" max="4" width="16" style="1" customWidth="1"/>
    <col min="5" max="8" width="13.7109375" style="1" customWidth="1"/>
    <col min="9" max="9" width="9.28515625" style="1" customWidth="1"/>
    <col min="10" max="16384" width="9.140625" style="1"/>
  </cols>
  <sheetData>
    <row r="1" spans="1:9" ht="18.75" x14ac:dyDescent="0.25">
      <c r="E1" s="45" t="s">
        <v>110</v>
      </c>
    </row>
    <row r="2" spans="1:9" ht="18.75" x14ac:dyDescent="0.25">
      <c r="E2" s="45" t="s">
        <v>101</v>
      </c>
    </row>
    <row r="3" spans="1:9" ht="18.75" customHeight="1" x14ac:dyDescent="0.25">
      <c r="E3" s="45" t="s">
        <v>102</v>
      </c>
    </row>
    <row r="4" spans="1:9" ht="18.75" customHeight="1" x14ac:dyDescent="0.25">
      <c r="E4" s="45" t="s">
        <v>103</v>
      </c>
    </row>
    <row r="5" spans="1:9" ht="15" customHeight="1" x14ac:dyDescent="0.25"/>
    <row r="6" spans="1:9" ht="18.75" customHeight="1" x14ac:dyDescent="0.25">
      <c r="E6" s="2" t="s">
        <v>111</v>
      </c>
      <c r="F6" s="41"/>
    </row>
    <row r="7" spans="1:9" ht="18.75" customHeight="1" x14ac:dyDescent="0.25">
      <c r="E7" s="2" t="s">
        <v>105</v>
      </c>
      <c r="F7" s="41"/>
    </row>
    <row r="8" spans="1:9" ht="18.75" customHeight="1" x14ac:dyDescent="0.25">
      <c r="E8" s="2" t="s">
        <v>106</v>
      </c>
      <c r="F8" s="41"/>
    </row>
    <row r="9" spans="1:9" ht="18.75" x14ac:dyDescent="0.25">
      <c r="E9" s="2" t="s">
        <v>107</v>
      </c>
      <c r="F9" s="41"/>
    </row>
    <row r="10" spans="1:9" ht="18.75" x14ac:dyDescent="0.25">
      <c r="E10" s="2" t="s">
        <v>108</v>
      </c>
      <c r="F10" s="41"/>
    </row>
    <row r="11" spans="1:9" ht="18.75" x14ac:dyDescent="0.25">
      <c r="E11" s="2"/>
      <c r="F11" s="41"/>
    </row>
    <row r="12" spans="1:9" ht="18.75" x14ac:dyDescent="0.25">
      <c r="A12" s="86" t="s">
        <v>0</v>
      </c>
      <c r="B12" s="86"/>
      <c r="C12" s="86"/>
      <c r="D12" s="86"/>
      <c r="E12" s="86"/>
      <c r="F12" s="86"/>
      <c r="G12" s="86"/>
      <c r="H12" s="86"/>
      <c r="I12" s="86"/>
    </row>
    <row r="13" spans="1:9" ht="18.75" x14ac:dyDescent="0.25">
      <c r="A13" s="86" t="s">
        <v>1</v>
      </c>
      <c r="B13" s="86"/>
      <c r="C13" s="86"/>
      <c r="D13" s="86"/>
      <c r="E13" s="86"/>
      <c r="F13" s="86"/>
      <c r="G13" s="86"/>
      <c r="H13" s="86"/>
      <c r="I13" s="86"/>
    </row>
    <row r="14" spans="1:9" ht="18.75" x14ac:dyDescent="0.25">
      <c r="A14" s="86" t="s">
        <v>112</v>
      </c>
      <c r="B14" s="86"/>
      <c r="C14" s="86"/>
      <c r="D14" s="86"/>
      <c r="E14" s="86"/>
      <c r="F14" s="86"/>
      <c r="G14" s="86"/>
      <c r="H14" s="86"/>
      <c r="I14" s="86"/>
    </row>
    <row r="15" spans="1:9" ht="15.75" thickBot="1" x14ac:dyDescent="0.3"/>
    <row r="16" spans="1:9" ht="15.75" thickBot="1" x14ac:dyDescent="0.3">
      <c r="A16" s="87" t="s">
        <v>3</v>
      </c>
      <c r="B16" s="87" t="s">
        <v>4</v>
      </c>
      <c r="C16" s="89" t="s">
        <v>5</v>
      </c>
      <c r="D16" s="90"/>
      <c r="E16" s="91"/>
      <c r="F16" s="89" t="s">
        <v>6</v>
      </c>
      <c r="G16" s="90"/>
      <c r="H16" s="91"/>
      <c r="I16" s="46"/>
    </row>
    <row r="17" spans="1:9" ht="62.25" customHeight="1" thickBot="1" x14ac:dyDescent="0.3">
      <c r="A17" s="88"/>
      <c r="B17" s="88"/>
      <c r="C17" s="47" t="s">
        <v>7</v>
      </c>
      <c r="D17" s="47" t="s">
        <v>8</v>
      </c>
      <c r="E17" s="47" t="s">
        <v>9</v>
      </c>
      <c r="F17" s="47" t="s">
        <v>10</v>
      </c>
      <c r="G17" s="47" t="s">
        <v>11</v>
      </c>
      <c r="H17" s="47" t="s">
        <v>12</v>
      </c>
      <c r="I17" s="46"/>
    </row>
    <row r="18" spans="1:9" ht="15.75" thickBot="1" x14ac:dyDescent="0.3">
      <c r="A18" s="48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6"/>
    </row>
    <row r="19" spans="1:9" ht="15.75" thickBot="1" x14ac:dyDescent="0.3">
      <c r="A19" s="87" t="s">
        <v>13</v>
      </c>
      <c r="B19" s="47" t="s">
        <v>14</v>
      </c>
      <c r="C19" s="75">
        <v>610</v>
      </c>
      <c r="D19" s="92" t="s">
        <v>15</v>
      </c>
      <c r="E19" s="75" t="s">
        <v>16</v>
      </c>
      <c r="F19" s="3">
        <f>SUM(F20)</f>
        <v>1820.2382499999999</v>
      </c>
      <c r="G19" s="3">
        <f t="shared" ref="G19:H19" si="0">SUM(G20)</f>
        <v>11608.380130000001</v>
      </c>
      <c r="H19" s="3">
        <f t="shared" si="0"/>
        <v>0</v>
      </c>
      <c r="I19" s="46"/>
    </row>
    <row r="20" spans="1:9" ht="103.5" customHeight="1" thickBot="1" x14ac:dyDescent="0.3">
      <c r="A20" s="88"/>
      <c r="B20" s="47" t="s">
        <v>17</v>
      </c>
      <c r="C20" s="76"/>
      <c r="D20" s="93"/>
      <c r="E20" s="76"/>
      <c r="F20" s="3">
        <f>SUM(F21,F67)</f>
        <v>1820.2382499999999</v>
      </c>
      <c r="G20" s="3">
        <f>SUM(G21,G67)</f>
        <v>11608.380130000001</v>
      </c>
      <c r="H20" s="3">
        <f>SUM(H21,H67)</f>
        <v>0</v>
      </c>
      <c r="I20" s="46"/>
    </row>
    <row r="21" spans="1:9" ht="39" customHeight="1" thickBot="1" x14ac:dyDescent="0.3">
      <c r="A21" s="49" t="s">
        <v>18</v>
      </c>
      <c r="B21" s="50" t="s">
        <v>14</v>
      </c>
      <c r="C21" s="75">
        <v>610</v>
      </c>
      <c r="D21" s="92" t="s">
        <v>15</v>
      </c>
      <c r="E21" s="75" t="s">
        <v>19</v>
      </c>
      <c r="F21" s="4">
        <f>SUM(F22)</f>
        <v>1820.2382499999999</v>
      </c>
      <c r="G21" s="4">
        <f t="shared" ref="G21:H21" si="1">SUM(G22)</f>
        <v>11608.380130000001</v>
      </c>
      <c r="H21" s="4">
        <f t="shared" si="1"/>
        <v>0</v>
      </c>
      <c r="I21" s="51"/>
    </row>
    <row r="22" spans="1:9" ht="36.75" customHeight="1" thickBot="1" x14ac:dyDescent="0.3">
      <c r="A22" s="48" t="s">
        <v>20</v>
      </c>
      <c r="B22" s="50" t="s">
        <v>21</v>
      </c>
      <c r="C22" s="76"/>
      <c r="D22" s="93"/>
      <c r="E22" s="76"/>
      <c r="F22" s="4">
        <f>SUM(F23,F27,F30,F61,F63,F65)</f>
        <v>1820.2382499999999</v>
      </c>
      <c r="G22" s="4">
        <f t="shared" ref="G22:H22" si="2">SUM(G23,G27,G30,G61,G63,G65)</f>
        <v>11608.380130000001</v>
      </c>
      <c r="H22" s="4">
        <f t="shared" si="2"/>
        <v>0</v>
      </c>
      <c r="I22" s="51"/>
    </row>
    <row r="23" spans="1:9" ht="75.75" thickBot="1" x14ac:dyDescent="0.3">
      <c r="A23" s="52" t="s">
        <v>22</v>
      </c>
      <c r="B23" s="5" t="s">
        <v>21</v>
      </c>
      <c r="C23" s="5">
        <v>610</v>
      </c>
      <c r="D23" s="42" t="s">
        <v>15</v>
      </c>
      <c r="E23" s="6" t="s">
        <v>23</v>
      </c>
      <c r="F23" s="7">
        <f>SUM(F24,F25,F26)</f>
        <v>0</v>
      </c>
      <c r="G23" s="7">
        <f t="shared" ref="G23:H23" si="3">SUM(G24,G25,G26)</f>
        <v>0</v>
      </c>
      <c r="H23" s="7">
        <f t="shared" si="3"/>
        <v>0</v>
      </c>
      <c r="I23" s="53"/>
    </row>
    <row r="24" spans="1:9" ht="75.75" thickBot="1" x14ac:dyDescent="0.3">
      <c r="A24" s="30" t="s">
        <v>24</v>
      </c>
      <c r="B24" s="8" t="s">
        <v>21</v>
      </c>
      <c r="C24" s="39">
        <v>610</v>
      </c>
      <c r="D24" s="40" t="s">
        <v>15</v>
      </c>
      <c r="E24" s="8" t="s">
        <v>25</v>
      </c>
      <c r="F24" s="9">
        <v>0</v>
      </c>
      <c r="G24" s="9">
        <v>0</v>
      </c>
      <c r="H24" s="9">
        <v>0</v>
      </c>
      <c r="I24" s="54"/>
    </row>
    <row r="25" spans="1:9" ht="75.75" thickBot="1" x14ac:dyDescent="0.3">
      <c r="A25" s="30" t="s">
        <v>26</v>
      </c>
      <c r="B25" s="39" t="s">
        <v>21</v>
      </c>
      <c r="C25" s="39">
        <v>610</v>
      </c>
      <c r="D25" s="40" t="s">
        <v>15</v>
      </c>
      <c r="E25" s="39" t="s">
        <v>25</v>
      </c>
      <c r="F25" s="10">
        <v>0</v>
      </c>
      <c r="G25" s="10">
        <v>0</v>
      </c>
      <c r="H25" s="10">
        <v>0</v>
      </c>
      <c r="I25" s="54"/>
    </row>
    <row r="26" spans="1:9" ht="75.75" thickBot="1" x14ac:dyDescent="0.3">
      <c r="A26" s="30" t="s">
        <v>27</v>
      </c>
      <c r="B26" s="39" t="s">
        <v>21</v>
      </c>
      <c r="C26" s="39">
        <v>610</v>
      </c>
      <c r="D26" s="40" t="s">
        <v>15</v>
      </c>
      <c r="E26" s="39" t="s">
        <v>25</v>
      </c>
      <c r="F26" s="10">
        <v>0</v>
      </c>
      <c r="G26" s="10">
        <v>0</v>
      </c>
      <c r="H26" s="10">
        <v>0</v>
      </c>
      <c r="I26" s="54"/>
    </row>
    <row r="27" spans="1:9" s="56" customFormat="1" ht="75.75" thickBot="1" x14ac:dyDescent="0.3">
      <c r="A27" s="55" t="s">
        <v>28</v>
      </c>
      <c r="B27" s="11" t="s">
        <v>21</v>
      </c>
      <c r="C27" s="11">
        <v>610</v>
      </c>
      <c r="D27" s="12" t="s">
        <v>15</v>
      </c>
      <c r="E27" s="11" t="s">
        <v>29</v>
      </c>
      <c r="F27" s="13">
        <f>SUM(F28:F29)</f>
        <v>0</v>
      </c>
      <c r="G27" s="13">
        <f t="shared" ref="G27:H27" si="4">SUM(G28:G29)</f>
        <v>0</v>
      </c>
      <c r="H27" s="13">
        <f t="shared" si="4"/>
        <v>0</v>
      </c>
      <c r="I27" s="53"/>
    </row>
    <row r="28" spans="1:9" ht="60.75" thickBot="1" x14ac:dyDescent="0.3">
      <c r="A28" s="57" t="s">
        <v>30</v>
      </c>
      <c r="B28" s="43" t="s">
        <v>21</v>
      </c>
      <c r="C28" s="43">
        <v>610</v>
      </c>
      <c r="D28" s="44" t="s">
        <v>15</v>
      </c>
      <c r="E28" s="43" t="s">
        <v>31</v>
      </c>
      <c r="F28" s="10">
        <v>0</v>
      </c>
      <c r="G28" s="14">
        <v>0</v>
      </c>
      <c r="H28" s="14">
        <v>0</v>
      </c>
      <c r="I28" s="54"/>
    </row>
    <row r="29" spans="1:9" ht="75.75" thickBot="1" x14ac:dyDescent="0.3">
      <c r="A29" s="57" t="s">
        <v>32</v>
      </c>
      <c r="B29" s="43" t="s">
        <v>21</v>
      </c>
      <c r="C29" s="43">
        <v>610</v>
      </c>
      <c r="D29" s="44" t="s">
        <v>15</v>
      </c>
      <c r="E29" s="43" t="s">
        <v>33</v>
      </c>
      <c r="F29" s="14">
        <v>0</v>
      </c>
      <c r="G29" s="14">
        <v>0</v>
      </c>
      <c r="H29" s="14">
        <v>0</v>
      </c>
      <c r="I29" s="54"/>
    </row>
    <row r="30" spans="1:9" ht="75.75" thickBot="1" x14ac:dyDescent="0.3">
      <c r="A30" s="55" t="s">
        <v>34</v>
      </c>
      <c r="B30" s="11" t="s">
        <v>21</v>
      </c>
      <c r="C30" s="11">
        <v>610</v>
      </c>
      <c r="D30" s="12" t="s">
        <v>15</v>
      </c>
      <c r="E30" s="11" t="s">
        <v>35</v>
      </c>
      <c r="F30" s="13">
        <f>SUM(F31:F33,F43,F52,F53,F54,F55,F56)</f>
        <v>1820.2382499999999</v>
      </c>
      <c r="G30" s="13">
        <f t="shared" ref="G30:H30" si="5">SUM(G31:G33,G43,G52,G53,G54,G55,G56)</f>
        <v>11599.959080000001</v>
      </c>
      <c r="H30" s="13">
        <f t="shared" si="5"/>
        <v>0</v>
      </c>
      <c r="I30" s="53"/>
    </row>
    <row r="31" spans="1:9" ht="45.75" thickBot="1" x14ac:dyDescent="0.3">
      <c r="A31" s="30" t="s">
        <v>36</v>
      </c>
      <c r="B31" s="39" t="s">
        <v>21</v>
      </c>
      <c r="C31" s="39">
        <v>610</v>
      </c>
      <c r="D31" s="40" t="s">
        <v>15</v>
      </c>
      <c r="E31" s="39" t="s">
        <v>37</v>
      </c>
      <c r="F31" s="10">
        <v>0</v>
      </c>
      <c r="G31" s="10">
        <v>0</v>
      </c>
      <c r="H31" s="10">
        <v>0</v>
      </c>
      <c r="I31" s="58"/>
    </row>
    <row r="32" spans="1:9" ht="45.75" thickBot="1" x14ac:dyDescent="0.3">
      <c r="A32" s="30" t="s">
        <v>38</v>
      </c>
      <c r="B32" s="39" t="s">
        <v>21</v>
      </c>
      <c r="C32" s="39">
        <v>610</v>
      </c>
      <c r="D32" s="40" t="s">
        <v>15</v>
      </c>
      <c r="E32" s="39" t="s">
        <v>39</v>
      </c>
      <c r="F32" s="14">
        <v>0</v>
      </c>
      <c r="G32" s="14">
        <v>0</v>
      </c>
      <c r="H32" s="14">
        <v>0</v>
      </c>
      <c r="I32" s="54"/>
    </row>
    <row r="33" spans="1:9" ht="90.75" thickBot="1" x14ac:dyDescent="0.3">
      <c r="A33" s="57" t="s">
        <v>40</v>
      </c>
      <c r="B33" s="43" t="s">
        <v>21</v>
      </c>
      <c r="C33" s="43">
        <v>610</v>
      </c>
      <c r="D33" s="44" t="s">
        <v>15</v>
      </c>
      <c r="E33" s="43" t="s">
        <v>41</v>
      </c>
      <c r="F33" s="10">
        <f>SUM(F35:F42)</f>
        <v>1622.7382499999999</v>
      </c>
      <c r="G33" s="10">
        <f t="shared" ref="G33:H33" si="6">SUM(G35:G42)</f>
        <v>0</v>
      </c>
      <c r="H33" s="10">
        <f t="shared" si="6"/>
        <v>0</v>
      </c>
      <c r="I33" s="54"/>
    </row>
    <row r="34" spans="1:9" ht="15.75" thickBot="1" x14ac:dyDescent="0.3">
      <c r="A34" s="57" t="s">
        <v>42</v>
      </c>
      <c r="B34" s="15"/>
      <c r="C34" s="15"/>
      <c r="D34" s="16"/>
      <c r="E34" s="15"/>
      <c r="F34" s="17"/>
      <c r="G34" s="18"/>
      <c r="H34" s="18"/>
      <c r="I34" s="59"/>
    </row>
    <row r="35" spans="1:9" ht="54.75" customHeight="1" thickBot="1" x14ac:dyDescent="0.3">
      <c r="A35" s="30" t="s">
        <v>43</v>
      </c>
      <c r="B35" s="19" t="s">
        <v>21</v>
      </c>
      <c r="C35" s="19">
        <v>610</v>
      </c>
      <c r="D35" s="20" t="s">
        <v>15</v>
      </c>
      <c r="E35" s="19" t="s">
        <v>41</v>
      </c>
      <c r="F35" s="17">
        <v>1368</v>
      </c>
      <c r="G35" s="18">
        <v>0</v>
      </c>
      <c r="H35" s="18">
        <v>0</v>
      </c>
      <c r="I35" s="59"/>
    </row>
    <row r="36" spans="1:9" ht="55.5" customHeight="1" thickBot="1" x14ac:dyDescent="0.3">
      <c r="A36" s="30" t="s">
        <v>44</v>
      </c>
      <c r="B36" s="19" t="s">
        <v>21</v>
      </c>
      <c r="C36" s="19">
        <v>610</v>
      </c>
      <c r="D36" s="20" t="s">
        <v>15</v>
      </c>
      <c r="E36" s="19" t="s">
        <v>41</v>
      </c>
      <c r="F36" s="17">
        <v>0</v>
      </c>
      <c r="G36" s="18">
        <v>0</v>
      </c>
      <c r="H36" s="18">
        <v>0</v>
      </c>
      <c r="I36" s="60"/>
    </row>
    <row r="37" spans="1:9" ht="44.25" customHeight="1" thickBot="1" x14ac:dyDescent="0.3">
      <c r="A37" s="30" t="s">
        <v>45</v>
      </c>
      <c r="B37" s="19" t="s">
        <v>21</v>
      </c>
      <c r="C37" s="19">
        <v>610</v>
      </c>
      <c r="D37" s="20" t="s">
        <v>15</v>
      </c>
      <c r="E37" s="19" t="s">
        <v>41</v>
      </c>
      <c r="F37" s="17">
        <v>0</v>
      </c>
      <c r="G37" s="18">
        <v>0</v>
      </c>
      <c r="H37" s="18">
        <v>0</v>
      </c>
      <c r="I37" s="60"/>
    </row>
    <row r="38" spans="1:9" ht="42" customHeight="1" thickBot="1" x14ac:dyDescent="0.3">
      <c r="A38" s="30" t="s">
        <v>46</v>
      </c>
      <c r="B38" s="39" t="s">
        <v>21</v>
      </c>
      <c r="C38" s="39">
        <v>610</v>
      </c>
      <c r="D38" s="40" t="s">
        <v>15</v>
      </c>
      <c r="E38" s="39" t="s">
        <v>41</v>
      </c>
      <c r="F38" s="10">
        <v>0</v>
      </c>
      <c r="G38" s="14">
        <v>0</v>
      </c>
      <c r="H38" s="14">
        <v>0</v>
      </c>
      <c r="I38" s="60"/>
    </row>
    <row r="39" spans="1:9" ht="35.25" customHeight="1" thickBot="1" x14ac:dyDescent="0.3">
      <c r="A39" s="30" t="s">
        <v>47</v>
      </c>
      <c r="B39" s="39" t="s">
        <v>21</v>
      </c>
      <c r="C39" s="39">
        <v>610</v>
      </c>
      <c r="D39" s="40" t="s">
        <v>15</v>
      </c>
      <c r="E39" s="39" t="s">
        <v>41</v>
      </c>
      <c r="F39" s="10">
        <v>0</v>
      </c>
      <c r="G39" s="14">
        <v>0</v>
      </c>
      <c r="H39" s="14">
        <v>0</v>
      </c>
      <c r="I39" s="60"/>
    </row>
    <row r="40" spans="1:9" ht="37.5" customHeight="1" thickBot="1" x14ac:dyDescent="0.3">
      <c r="A40" s="30" t="s">
        <v>48</v>
      </c>
      <c r="B40" s="61" t="s">
        <v>21</v>
      </c>
      <c r="C40" s="21">
        <v>610</v>
      </c>
      <c r="D40" s="22" t="s">
        <v>15</v>
      </c>
      <c r="E40" s="21" t="s">
        <v>41</v>
      </c>
      <c r="F40" s="23">
        <v>0</v>
      </c>
      <c r="G40" s="24">
        <v>0</v>
      </c>
      <c r="H40" s="24">
        <v>0</v>
      </c>
      <c r="I40" s="59"/>
    </row>
    <row r="41" spans="1:9" ht="36.75" customHeight="1" thickBot="1" x14ac:dyDescent="0.3">
      <c r="A41" s="62" t="s">
        <v>49</v>
      </c>
      <c r="B41" s="19" t="s">
        <v>21</v>
      </c>
      <c r="C41" s="19">
        <v>610</v>
      </c>
      <c r="D41" s="20" t="s">
        <v>15</v>
      </c>
      <c r="E41" s="19" t="s">
        <v>41</v>
      </c>
      <c r="F41" s="17">
        <v>0</v>
      </c>
      <c r="G41" s="18">
        <v>0</v>
      </c>
      <c r="H41" s="18">
        <v>0</v>
      </c>
      <c r="I41" s="59"/>
    </row>
    <row r="42" spans="1:9" ht="45" customHeight="1" thickBot="1" x14ac:dyDescent="0.3">
      <c r="A42" s="62" t="s">
        <v>50</v>
      </c>
      <c r="B42" s="19" t="s">
        <v>21</v>
      </c>
      <c r="C42" s="19">
        <v>610</v>
      </c>
      <c r="D42" s="20" t="s">
        <v>15</v>
      </c>
      <c r="E42" s="19" t="s">
        <v>51</v>
      </c>
      <c r="F42" s="25">
        <v>254.73824999999999</v>
      </c>
      <c r="G42" s="26">
        <v>0</v>
      </c>
      <c r="H42" s="26">
        <v>0</v>
      </c>
      <c r="I42" s="59"/>
    </row>
    <row r="43" spans="1:9" ht="75.75" thickBot="1" x14ac:dyDescent="0.3">
      <c r="A43" s="30" t="s">
        <v>52</v>
      </c>
      <c r="B43" s="39" t="s">
        <v>21</v>
      </c>
      <c r="C43" s="39">
        <v>610</v>
      </c>
      <c r="D43" s="40" t="s">
        <v>15</v>
      </c>
      <c r="E43" s="39" t="s">
        <v>53</v>
      </c>
      <c r="F43" s="10">
        <f>SUM(F45:F51)</f>
        <v>197.5</v>
      </c>
      <c r="G43" s="10">
        <f t="shared" ref="G43:H43" si="7">SUM(G45:G51)</f>
        <v>300</v>
      </c>
      <c r="H43" s="10">
        <f t="shared" si="7"/>
        <v>0</v>
      </c>
      <c r="I43" s="54"/>
    </row>
    <row r="44" spans="1:9" ht="15.75" thickBot="1" x14ac:dyDescent="0.3">
      <c r="A44" s="30" t="s">
        <v>42</v>
      </c>
      <c r="B44" s="19"/>
      <c r="C44" s="19"/>
      <c r="D44" s="20"/>
      <c r="E44" s="19"/>
      <c r="F44" s="17"/>
      <c r="G44" s="17"/>
      <c r="H44" s="17"/>
      <c r="I44" s="59"/>
    </row>
    <row r="45" spans="1:9" ht="60.75" thickBot="1" x14ac:dyDescent="0.3">
      <c r="A45" s="63" t="s">
        <v>54</v>
      </c>
      <c r="B45" s="39" t="s">
        <v>21</v>
      </c>
      <c r="C45" s="39">
        <v>610</v>
      </c>
      <c r="D45" s="40" t="s">
        <v>15</v>
      </c>
      <c r="E45" s="39" t="s">
        <v>53</v>
      </c>
      <c r="F45" s="10">
        <v>197.5</v>
      </c>
      <c r="G45" s="10">
        <v>0</v>
      </c>
      <c r="H45" s="10">
        <v>0</v>
      </c>
      <c r="I45" s="64"/>
    </row>
    <row r="46" spans="1:9" ht="40.5" customHeight="1" thickBot="1" x14ac:dyDescent="0.3">
      <c r="A46" s="8" t="s">
        <v>55</v>
      </c>
      <c r="B46" s="39" t="s">
        <v>21</v>
      </c>
      <c r="C46" s="39">
        <v>610</v>
      </c>
      <c r="D46" s="40" t="s">
        <v>15</v>
      </c>
      <c r="E46" s="39" t="s">
        <v>53</v>
      </c>
      <c r="F46" s="10">
        <v>0</v>
      </c>
      <c r="G46" s="10">
        <v>0</v>
      </c>
      <c r="H46" s="10">
        <v>0</v>
      </c>
      <c r="I46" s="65"/>
    </row>
    <row r="47" spans="1:9" s="66" customFormat="1" ht="45" customHeight="1" thickBot="1" x14ac:dyDescent="0.3">
      <c r="A47" s="8" t="s">
        <v>56</v>
      </c>
      <c r="B47" s="39" t="s">
        <v>21</v>
      </c>
      <c r="C47" s="39">
        <v>610</v>
      </c>
      <c r="D47" s="40" t="s">
        <v>15</v>
      </c>
      <c r="E47" s="39" t="s">
        <v>53</v>
      </c>
      <c r="F47" s="10">
        <v>0</v>
      </c>
      <c r="G47" s="10">
        <v>187.5</v>
      </c>
      <c r="H47" s="10">
        <v>0</v>
      </c>
      <c r="I47" s="65"/>
    </row>
    <row r="48" spans="1:9" ht="49.5" customHeight="1" thickBot="1" x14ac:dyDescent="0.3">
      <c r="A48" s="8" t="s">
        <v>57</v>
      </c>
      <c r="B48" s="39" t="s">
        <v>21</v>
      </c>
      <c r="C48" s="39">
        <v>610</v>
      </c>
      <c r="D48" s="40" t="s">
        <v>15</v>
      </c>
      <c r="E48" s="39" t="s">
        <v>53</v>
      </c>
      <c r="F48" s="10">
        <v>0</v>
      </c>
      <c r="G48" s="10">
        <v>0</v>
      </c>
      <c r="H48" s="10">
        <v>0</v>
      </c>
      <c r="I48" s="65"/>
    </row>
    <row r="49" spans="1:9" s="66" customFormat="1" ht="46.5" customHeight="1" thickBot="1" x14ac:dyDescent="0.3">
      <c r="A49" s="8" t="s">
        <v>58</v>
      </c>
      <c r="B49" s="39" t="s">
        <v>21</v>
      </c>
      <c r="C49" s="39">
        <v>610</v>
      </c>
      <c r="D49" s="40" t="s">
        <v>15</v>
      </c>
      <c r="E49" s="39" t="s">
        <v>53</v>
      </c>
      <c r="F49" s="10">
        <v>0</v>
      </c>
      <c r="G49" s="10">
        <v>112.5</v>
      </c>
      <c r="H49" s="10">
        <v>0</v>
      </c>
      <c r="I49" s="67"/>
    </row>
    <row r="50" spans="1:9" ht="56.25" customHeight="1" thickBot="1" x14ac:dyDescent="0.3">
      <c r="A50" s="8" t="s">
        <v>59</v>
      </c>
      <c r="B50" s="39" t="s">
        <v>21</v>
      </c>
      <c r="C50" s="39">
        <v>610</v>
      </c>
      <c r="D50" s="40" t="s">
        <v>15</v>
      </c>
      <c r="E50" s="39" t="s">
        <v>53</v>
      </c>
      <c r="F50" s="10">
        <v>0</v>
      </c>
      <c r="G50" s="10">
        <v>0</v>
      </c>
      <c r="H50" s="10">
        <v>0</v>
      </c>
      <c r="I50" s="64"/>
    </row>
    <row r="51" spans="1:9" ht="71.25" customHeight="1" thickBot="1" x14ac:dyDescent="0.3">
      <c r="A51" s="8" t="s">
        <v>60</v>
      </c>
      <c r="B51" s="39" t="s">
        <v>21</v>
      </c>
      <c r="C51" s="39">
        <v>610</v>
      </c>
      <c r="D51" s="40" t="s">
        <v>15</v>
      </c>
      <c r="E51" s="39" t="s">
        <v>53</v>
      </c>
      <c r="F51" s="10">
        <v>0</v>
      </c>
      <c r="G51" s="10">
        <v>0</v>
      </c>
      <c r="H51" s="10">
        <v>0</v>
      </c>
      <c r="I51" s="64"/>
    </row>
    <row r="52" spans="1:9" ht="75.75" thickBot="1" x14ac:dyDescent="0.3">
      <c r="A52" s="30" t="s">
        <v>61</v>
      </c>
      <c r="B52" s="39" t="s">
        <v>21</v>
      </c>
      <c r="C52" s="39">
        <v>610</v>
      </c>
      <c r="D52" s="40" t="s">
        <v>15</v>
      </c>
      <c r="E52" s="39" t="s">
        <v>62</v>
      </c>
      <c r="F52" s="14">
        <v>0</v>
      </c>
      <c r="G52" s="10">
        <v>0</v>
      </c>
      <c r="H52" s="14">
        <v>0</v>
      </c>
      <c r="I52" s="54"/>
    </row>
    <row r="53" spans="1:9" ht="15.75" thickBot="1" x14ac:dyDescent="0.3">
      <c r="A53" s="63" t="s">
        <v>63</v>
      </c>
      <c r="B53" s="82" t="s">
        <v>21</v>
      </c>
      <c r="C53" s="82">
        <v>610</v>
      </c>
      <c r="D53" s="84" t="s">
        <v>15</v>
      </c>
      <c r="E53" s="27" t="s">
        <v>64</v>
      </c>
      <c r="F53" s="28">
        <v>0</v>
      </c>
      <c r="G53" s="28">
        <v>0</v>
      </c>
      <c r="H53" s="28">
        <v>0</v>
      </c>
      <c r="I53" s="77"/>
    </row>
    <row r="54" spans="1:9" ht="54.75" customHeight="1" thickBot="1" x14ac:dyDescent="0.3">
      <c r="A54" s="30" t="s">
        <v>65</v>
      </c>
      <c r="B54" s="83"/>
      <c r="C54" s="83"/>
      <c r="D54" s="85"/>
      <c r="E54" s="27" t="s">
        <v>66</v>
      </c>
      <c r="F54" s="29">
        <v>0</v>
      </c>
      <c r="G54" s="29">
        <v>468.76263999999998</v>
      </c>
      <c r="H54" s="29">
        <v>0</v>
      </c>
      <c r="I54" s="77"/>
    </row>
    <row r="55" spans="1:9" ht="45.75" thickBot="1" x14ac:dyDescent="0.3">
      <c r="A55" s="30" t="s">
        <v>67</v>
      </c>
      <c r="B55" s="43" t="s">
        <v>21</v>
      </c>
      <c r="C55" s="39">
        <v>610</v>
      </c>
      <c r="D55" s="40" t="s">
        <v>15</v>
      </c>
      <c r="E55" s="39" t="s">
        <v>68</v>
      </c>
      <c r="F55" s="14">
        <v>0</v>
      </c>
      <c r="G55" s="14">
        <v>0</v>
      </c>
      <c r="H55" s="14">
        <v>0</v>
      </c>
      <c r="I55" s="54"/>
    </row>
    <row r="56" spans="1:9" ht="66" customHeight="1" x14ac:dyDescent="0.25">
      <c r="A56" s="63" t="s">
        <v>69</v>
      </c>
      <c r="B56" s="43" t="s">
        <v>21</v>
      </c>
      <c r="C56" s="39">
        <v>610</v>
      </c>
      <c r="D56" s="40" t="s">
        <v>15</v>
      </c>
      <c r="E56" s="39" t="s">
        <v>116</v>
      </c>
      <c r="F56" s="14">
        <f>SUM(F58:F60)</f>
        <v>0</v>
      </c>
      <c r="G56" s="14">
        <f t="shared" ref="G56:H56" si="8">SUM(G58:G60)</f>
        <v>10831.19644</v>
      </c>
      <c r="H56" s="14">
        <f t="shared" si="8"/>
        <v>0</v>
      </c>
      <c r="I56" s="77"/>
    </row>
    <row r="57" spans="1:9" ht="22.5" customHeight="1" thickBot="1" x14ac:dyDescent="0.3">
      <c r="A57" s="30" t="s">
        <v>42</v>
      </c>
      <c r="B57" s="57"/>
      <c r="C57" s="30"/>
      <c r="D57" s="31"/>
      <c r="E57" s="30"/>
      <c r="F57" s="32"/>
      <c r="G57" s="32"/>
      <c r="H57" s="32"/>
      <c r="I57" s="77"/>
    </row>
    <row r="58" spans="1:9" ht="41.25" customHeight="1" thickBot="1" x14ac:dyDescent="0.3">
      <c r="A58" s="30" t="s">
        <v>70</v>
      </c>
      <c r="B58" s="15" t="s">
        <v>21</v>
      </c>
      <c r="C58" s="19">
        <v>610</v>
      </c>
      <c r="D58" s="20" t="s">
        <v>15</v>
      </c>
      <c r="E58" s="39" t="s">
        <v>116</v>
      </c>
      <c r="F58" s="18">
        <v>0</v>
      </c>
      <c r="G58" s="18">
        <v>5343.9740099999999</v>
      </c>
      <c r="H58" s="18">
        <v>0</v>
      </c>
      <c r="I58" s="59"/>
    </row>
    <row r="59" spans="1:9" ht="44.25" customHeight="1" thickBot="1" x14ac:dyDescent="0.3">
      <c r="A59" s="30" t="s">
        <v>71</v>
      </c>
      <c r="B59" s="15" t="s">
        <v>21</v>
      </c>
      <c r="C59" s="19">
        <v>610</v>
      </c>
      <c r="D59" s="20" t="s">
        <v>15</v>
      </c>
      <c r="E59" s="39" t="s">
        <v>116</v>
      </c>
      <c r="F59" s="18">
        <v>0</v>
      </c>
      <c r="G59" s="18">
        <v>1503.9490499999999</v>
      </c>
      <c r="H59" s="18">
        <v>0</v>
      </c>
      <c r="I59" s="59"/>
    </row>
    <row r="60" spans="1:9" ht="36.75" customHeight="1" thickBot="1" x14ac:dyDescent="0.3">
      <c r="A60" s="30" t="s">
        <v>72</v>
      </c>
      <c r="B60" s="15" t="s">
        <v>21</v>
      </c>
      <c r="C60" s="19">
        <v>610</v>
      </c>
      <c r="D60" s="20" t="s">
        <v>15</v>
      </c>
      <c r="E60" s="39" t="s">
        <v>116</v>
      </c>
      <c r="F60" s="18">
        <v>0</v>
      </c>
      <c r="G60" s="18">
        <v>3983.2733800000001</v>
      </c>
      <c r="H60" s="18">
        <v>0</v>
      </c>
      <c r="I60" s="59"/>
    </row>
    <row r="61" spans="1:9" ht="40.5" customHeight="1" thickBot="1" x14ac:dyDescent="0.3">
      <c r="A61" s="52" t="s">
        <v>97</v>
      </c>
      <c r="B61" s="33" t="s">
        <v>21</v>
      </c>
      <c r="C61" s="33">
        <v>610</v>
      </c>
      <c r="D61" s="34" t="s">
        <v>15</v>
      </c>
      <c r="E61" s="33" t="s">
        <v>73</v>
      </c>
      <c r="F61" s="35">
        <f>SUM(F62)</f>
        <v>0</v>
      </c>
      <c r="G61" s="35">
        <f t="shared" ref="G61:H61" si="9">SUM(G62)</f>
        <v>0</v>
      </c>
      <c r="H61" s="35">
        <f t="shared" si="9"/>
        <v>0</v>
      </c>
      <c r="I61" s="59"/>
    </row>
    <row r="62" spans="1:9" ht="48.75" customHeight="1" thickBot="1" x14ac:dyDescent="0.3">
      <c r="A62" s="30" t="s">
        <v>74</v>
      </c>
      <c r="B62" s="19" t="s">
        <v>21</v>
      </c>
      <c r="C62" s="19">
        <v>610</v>
      </c>
      <c r="D62" s="20" t="s">
        <v>15</v>
      </c>
      <c r="E62" s="19" t="s">
        <v>75</v>
      </c>
      <c r="F62" s="17">
        <v>0</v>
      </c>
      <c r="G62" s="17">
        <v>0</v>
      </c>
      <c r="H62" s="17">
        <v>0</v>
      </c>
      <c r="I62" s="59"/>
    </row>
    <row r="63" spans="1:9" ht="45.75" thickBot="1" x14ac:dyDescent="0.3">
      <c r="A63" s="55" t="s">
        <v>76</v>
      </c>
      <c r="B63" s="43" t="s">
        <v>21</v>
      </c>
      <c r="C63" s="43">
        <v>610</v>
      </c>
      <c r="D63" s="44" t="s">
        <v>15</v>
      </c>
      <c r="E63" s="5" t="s">
        <v>77</v>
      </c>
      <c r="F63" s="36">
        <f>SUM(F64)</f>
        <v>0</v>
      </c>
      <c r="G63" s="36">
        <f t="shared" ref="G63:H63" si="10">SUM(G64)</f>
        <v>0</v>
      </c>
      <c r="H63" s="36">
        <f t="shared" si="10"/>
        <v>0</v>
      </c>
      <c r="I63" s="54"/>
    </row>
    <row r="64" spans="1:9" ht="45.75" thickBot="1" x14ac:dyDescent="0.3">
      <c r="A64" s="57" t="s">
        <v>78</v>
      </c>
      <c r="B64" s="43" t="s">
        <v>21</v>
      </c>
      <c r="C64" s="43">
        <v>610</v>
      </c>
      <c r="D64" s="44" t="s">
        <v>15</v>
      </c>
      <c r="E64" s="5" t="s">
        <v>79</v>
      </c>
      <c r="F64" s="14">
        <v>0</v>
      </c>
      <c r="G64" s="14">
        <v>0</v>
      </c>
      <c r="H64" s="14">
        <v>0</v>
      </c>
      <c r="I64" s="54"/>
    </row>
    <row r="65" spans="1:9" ht="45.75" thickBot="1" x14ac:dyDescent="0.3">
      <c r="A65" s="55" t="s">
        <v>96</v>
      </c>
      <c r="B65" s="43" t="s">
        <v>21</v>
      </c>
      <c r="C65" s="43">
        <v>610</v>
      </c>
      <c r="D65" s="44" t="s">
        <v>15</v>
      </c>
      <c r="E65" s="5" t="s">
        <v>99</v>
      </c>
      <c r="F65" s="14">
        <f>SUM(F66)</f>
        <v>0</v>
      </c>
      <c r="G65" s="14">
        <f t="shared" ref="G65:H65" si="11">SUM(G66)</f>
        <v>8.4210499999999993</v>
      </c>
      <c r="H65" s="14">
        <f t="shared" si="11"/>
        <v>0</v>
      </c>
      <c r="I65" s="68"/>
    </row>
    <row r="66" spans="1:9" ht="45.75" thickBot="1" x14ac:dyDescent="0.3">
      <c r="A66" s="69" t="s">
        <v>95</v>
      </c>
      <c r="B66" s="43" t="s">
        <v>21</v>
      </c>
      <c r="C66" s="43">
        <v>610</v>
      </c>
      <c r="D66" s="44" t="s">
        <v>15</v>
      </c>
      <c r="E66" s="5" t="s">
        <v>98</v>
      </c>
      <c r="F66" s="14">
        <v>0</v>
      </c>
      <c r="G66" s="14">
        <v>8.4210499999999993</v>
      </c>
      <c r="H66" s="14">
        <v>0</v>
      </c>
      <c r="I66" s="68"/>
    </row>
    <row r="67" spans="1:9" ht="21.75" customHeight="1" thickBot="1" x14ac:dyDescent="0.3">
      <c r="A67" s="49" t="s">
        <v>80</v>
      </c>
      <c r="B67" s="70" t="s">
        <v>14</v>
      </c>
      <c r="C67" s="78">
        <v>610</v>
      </c>
      <c r="D67" s="80" t="s">
        <v>15</v>
      </c>
      <c r="E67" s="78" t="s">
        <v>81</v>
      </c>
      <c r="F67" s="37">
        <f>SUM(F68)</f>
        <v>0</v>
      </c>
      <c r="G67" s="37">
        <f t="shared" ref="G67:H67" si="12">SUM(G68)</f>
        <v>0</v>
      </c>
      <c r="H67" s="37">
        <f t="shared" si="12"/>
        <v>0</v>
      </c>
      <c r="I67" s="51"/>
    </row>
    <row r="68" spans="1:9" ht="20.25" customHeight="1" thickBot="1" x14ac:dyDescent="0.3">
      <c r="A68" s="48" t="s">
        <v>82</v>
      </c>
      <c r="B68" s="50" t="s">
        <v>21</v>
      </c>
      <c r="C68" s="79"/>
      <c r="D68" s="81"/>
      <c r="E68" s="79"/>
      <c r="F68" s="4">
        <f>SUM(F69,F72)</f>
        <v>0</v>
      </c>
      <c r="G68" s="4">
        <f>SUM(G69,G72)</f>
        <v>0</v>
      </c>
      <c r="H68" s="4">
        <f>SUM(H69,H72)</f>
        <v>0</v>
      </c>
      <c r="I68" s="51"/>
    </row>
    <row r="69" spans="1:9" ht="75.75" thickBot="1" x14ac:dyDescent="0.3">
      <c r="A69" s="55" t="s">
        <v>83</v>
      </c>
      <c r="B69" s="11" t="s">
        <v>21</v>
      </c>
      <c r="C69" s="11">
        <v>610</v>
      </c>
      <c r="D69" s="12" t="s">
        <v>15</v>
      </c>
      <c r="E69" s="11" t="s">
        <v>84</v>
      </c>
      <c r="F69" s="13">
        <f>SUM(F70:F71)</f>
        <v>0</v>
      </c>
      <c r="G69" s="13">
        <f t="shared" ref="G69:H69" si="13">SUM(G70:G71)</f>
        <v>0</v>
      </c>
      <c r="H69" s="13">
        <f t="shared" si="13"/>
        <v>0</v>
      </c>
      <c r="I69" s="53"/>
    </row>
    <row r="70" spans="1:9" ht="75.75" thickBot="1" x14ac:dyDescent="0.3">
      <c r="A70" s="57" t="s">
        <v>85</v>
      </c>
      <c r="B70" s="43" t="s">
        <v>21</v>
      </c>
      <c r="C70" s="43">
        <v>610</v>
      </c>
      <c r="D70" s="44" t="s">
        <v>15</v>
      </c>
      <c r="E70" s="43" t="s">
        <v>86</v>
      </c>
      <c r="F70" s="10">
        <v>0</v>
      </c>
      <c r="G70" s="14">
        <v>0</v>
      </c>
      <c r="H70" s="14">
        <v>0</v>
      </c>
      <c r="I70" s="71"/>
    </row>
    <row r="71" spans="1:9" ht="75.75" thickBot="1" x14ac:dyDescent="0.3">
      <c r="A71" s="30" t="s">
        <v>87</v>
      </c>
      <c r="B71" s="43" t="s">
        <v>21</v>
      </c>
      <c r="C71" s="43">
        <v>610</v>
      </c>
      <c r="D71" s="44" t="s">
        <v>15</v>
      </c>
      <c r="E71" s="43" t="s">
        <v>88</v>
      </c>
      <c r="F71" s="10">
        <v>0</v>
      </c>
      <c r="G71" s="10">
        <v>0</v>
      </c>
      <c r="H71" s="10">
        <v>0</v>
      </c>
      <c r="I71" s="72"/>
    </row>
    <row r="72" spans="1:9" ht="60.75" thickBot="1" x14ac:dyDescent="0.3">
      <c r="A72" s="55" t="s">
        <v>89</v>
      </c>
      <c r="B72" s="11" t="s">
        <v>21</v>
      </c>
      <c r="C72" s="11">
        <v>610</v>
      </c>
      <c r="D72" s="12" t="s">
        <v>15</v>
      </c>
      <c r="E72" s="11" t="s">
        <v>90</v>
      </c>
      <c r="F72" s="13">
        <f>SUM(F73:F74)</f>
        <v>0</v>
      </c>
      <c r="G72" s="13">
        <f t="shared" ref="G72:H72" si="14">SUM(G73:G74)</f>
        <v>0</v>
      </c>
      <c r="H72" s="13">
        <f t="shared" si="14"/>
        <v>0</v>
      </c>
      <c r="I72" s="53"/>
    </row>
    <row r="73" spans="1:9" ht="60.75" thickBot="1" x14ac:dyDescent="0.3">
      <c r="A73" s="57" t="s">
        <v>91</v>
      </c>
      <c r="B73" s="43" t="s">
        <v>21</v>
      </c>
      <c r="C73" s="43">
        <v>610</v>
      </c>
      <c r="D73" s="44" t="s">
        <v>15</v>
      </c>
      <c r="E73" s="43" t="s">
        <v>92</v>
      </c>
      <c r="F73" s="10">
        <v>0</v>
      </c>
      <c r="G73" s="10">
        <v>0</v>
      </c>
      <c r="H73" s="10">
        <v>0</v>
      </c>
      <c r="I73" s="64"/>
    </row>
    <row r="74" spans="1:9" ht="60.75" thickBot="1" x14ac:dyDescent="0.3">
      <c r="A74" s="57" t="s">
        <v>93</v>
      </c>
      <c r="B74" s="73" t="s">
        <v>21</v>
      </c>
      <c r="C74" s="73">
        <v>610</v>
      </c>
      <c r="D74" s="74" t="s">
        <v>15</v>
      </c>
      <c r="E74" s="73" t="s">
        <v>94</v>
      </c>
      <c r="F74" s="38">
        <v>0</v>
      </c>
      <c r="G74" s="38">
        <v>0</v>
      </c>
      <c r="H74" s="38">
        <v>0</v>
      </c>
      <c r="I74" s="64"/>
    </row>
  </sheetData>
  <mergeCells count="22">
    <mergeCell ref="B53:B54"/>
    <mergeCell ref="C53:C54"/>
    <mergeCell ref="D53:D54"/>
    <mergeCell ref="A12:I12"/>
    <mergeCell ref="A13:I13"/>
    <mergeCell ref="A14:I14"/>
    <mergeCell ref="A16:A17"/>
    <mergeCell ref="B16:B17"/>
    <mergeCell ref="C16:E16"/>
    <mergeCell ref="F16:H16"/>
    <mergeCell ref="A19:A20"/>
    <mergeCell ref="C19:C20"/>
    <mergeCell ref="D19:D20"/>
    <mergeCell ref="E19:E20"/>
    <mergeCell ref="C21:C22"/>
    <mergeCell ref="D21:D22"/>
    <mergeCell ref="E21:E22"/>
    <mergeCell ref="I53:I54"/>
    <mergeCell ref="I56:I57"/>
    <mergeCell ref="C67:C68"/>
    <mergeCell ref="D67:D68"/>
    <mergeCell ref="E67:E68"/>
  </mergeCells>
  <pageMargins left="0.7" right="0.7" top="0.75" bottom="0.75" header="0.3" footer="0.3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topLeftCell="A51" zoomScaleNormal="100" zoomScaleSheetLayoutView="100" workbookViewId="0">
      <selection activeCell="G54" sqref="G54"/>
    </sheetView>
  </sheetViews>
  <sheetFormatPr defaultRowHeight="15" x14ac:dyDescent="0.25"/>
  <cols>
    <col min="1" max="1" width="38.7109375" style="1" customWidth="1"/>
    <col min="2" max="2" width="17.5703125" style="1" customWidth="1"/>
    <col min="3" max="3" width="16.28515625" style="1" customWidth="1"/>
    <col min="4" max="4" width="16" style="1" customWidth="1"/>
    <col min="5" max="8" width="13.7109375" style="1" customWidth="1"/>
    <col min="9" max="9" width="9.28515625" style="1" customWidth="1"/>
    <col min="10" max="16384" width="9.140625" style="1"/>
  </cols>
  <sheetData>
    <row r="1" spans="1:9" ht="18.75" x14ac:dyDescent="0.25">
      <c r="E1" s="45" t="s">
        <v>100</v>
      </c>
    </row>
    <row r="2" spans="1:9" ht="18.75" x14ac:dyDescent="0.25">
      <c r="E2" s="45" t="s">
        <v>101</v>
      </c>
    </row>
    <row r="3" spans="1:9" ht="18.75" customHeight="1" x14ac:dyDescent="0.25">
      <c r="E3" s="45" t="s">
        <v>102</v>
      </c>
    </row>
    <row r="4" spans="1:9" ht="18.75" customHeight="1" x14ac:dyDescent="0.25">
      <c r="E4" s="45" t="s">
        <v>103</v>
      </c>
    </row>
    <row r="5" spans="1:9" ht="15" customHeight="1" x14ac:dyDescent="0.25"/>
    <row r="6" spans="1:9" ht="18.75" customHeight="1" x14ac:dyDescent="0.25">
      <c r="E6" s="2" t="s">
        <v>104</v>
      </c>
      <c r="F6" s="41"/>
    </row>
    <row r="7" spans="1:9" ht="18.75" customHeight="1" x14ac:dyDescent="0.25">
      <c r="E7" s="2" t="s">
        <v>105</v>
      </c>
      <c r="F7" s="41"/>
    </row>
    <row r="8" spans="1:9" ht="18.75" customHeight="1" x14ac:dyDescent="0.25">
      <c r="E8" s="2" t="s">
        <v>106</v>
      </c>
      <c r="F8" s="41"/>
    </row>
    <row r="9" spans="1:9" ht="18.75" x14ac:dyDescent="0.25">
      <c r="E9" s="2" t="s">
        <v>107</v>
      </c>
      <c r="F9" s="41"/>
    </row>
    <row r="10" spans="1:9" ht="18.75" x14ac:dyDescent="0.25">
      <c r="E10" s="2" t="s">
        <v>108</v>
      </c>
      <c r="F10" s="41"/>
    </row>
    <row r="11" spans="1:9" ht="18.75" x14ac:dyDescent="0.25">
      <c r="E11" s="2"/>
      <c r="F11" s="41"/>
    </row>
    <row r="12" spans="1:9" ht="18.75" x14ac:dyDescent="0.25">
      <c r="A12" s="86" t="s">
        <v>0</v>
      </c>
      <c r="B12" s="86"/>
      <c r="C12" s="86"/>
      <c r="D12" s="86"/>
      <c r="E12" s="86"/>
      <c r="F12" s="86"/>
      <c r="G12" s="86"/>
      <c r="H12" s="86"/>
      <c r="I12" s="86"/>
    </row>
    <row r="13" spans="1:9" ht="18.75" x14ac:dyDescent="0.25">
      <c r="A13" s="86" t="s">
        <v>1</v>
      </c>
      <c r="B13" s="86"/>
      <c r="C13" s="86"/>
      <c r="D13" s="86"/>
      <c r="E13" s="86"/>
      <c r="F13" s="86"/>
      <c r="G13" s="86"/>
      <c r="H13" s="86"/>
      <c r="I13" s="86"/>
    </row>
    <row r="14" spans="1:9" ht="18.75" x14ac:dyDescent="0.25">
      <c r="A14" s="86" t="s">
        <v>114</v>
      </c>
      <c r="B14" s="86"/>
      <c r="C14" s="86"/>
      <c r="D14" s="86"/>
      <c r="E14" s="86"/>
      <c r="F14" s="86"/>
      <c r="G14" s="86"/>
      <c r="H14" s="86"/>
      <c r="I14" s="86"/>
    </row>
    <row r="15" spans="1:9" ht="15.75" thickBot="1" x14ac:dyDescent="0.3"/>
    <row r="16" spans="1:9" ht="15.75" thickBot="1" x14ac:dyDescent="0.3">
      <c r="A16" s="87" t="s">
        <v>3</v>
      </c>
      <c r="B16" s="87" t="s">
        <v>4</v>
      </c>
      <c r="C16" s="89" t="s">
        <v>5</v>
      </c>
      <c r="D16" s="90"/>
      <c r="E16" s="91"/>
      <c r="F16" s="89" t="s">
        <v>6</v>
      </c>
      <c r="G16" s="90"/>
      <c r="H16" s="91"/>
      <c r="I16" s="46"/>
    </row>
    <row r="17" spans="1:9" ht="62.25" customHeight="1" thickBot="1" x14ac:dyDescent="0.3">
      <c r="A17" s="88"/>
      <c r="B17" s="88"/>
      <c r="C17" s="47" t="s">
        <v>7</v>
      </c>
      <c r="D17" s="47" t="s">
        <v>8</v>
      </c>
      <c r="E17" s="47" t="s">
        <v>9</v>
      </c>
      <c r="F17" s="47" t="s">
        <v>10</v>
      </c>
      <c r="G17" s="47" t="s">
        <v>11</v>
      </c>
      <c r="H17" s="47" t="s">
        <v>12</v>
      </c>
      <c r="I17" s="46"/>
    </row>
    <row r="18" spans="1:9" ht="15.75" thickBot="1" x14ac:dyDescent="0.3">
      <c r="A18" s="48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6"/>
    </row>
    <row r="19" spans="1:9" ht="15.75" thickBot="1" x14ac:dyDescent="0.3">
      <c r="A19" s="87" t="s">
        <v>13</v>
      </c>
      <c r="B19" s="47" t="s">
        <v>14</v>
      </c>
      <c r="C19" s="75">
        <v>610</v>
      </c>
      <c r="D19" s="92" t="s">
        <v>15</v>
      </c>
      <c r="E19" s="75" t="s">
        <v>16</v>
      </c>
      <c r="F19" s="3">
        <f>SUM(F20)</f>
        <v>592.5</v>
      </c>
      <c r="G19" s="3">
        <f t="shared" ref="G19:H19" si="0">SUM(G20)</f>
        <v>1983.2373600000001</v>
      </c>
      <c r="H19" s="3">
        <f t="shared" si="0"/>
        <v>0</v>
      </c>
      <c r="I19" s="46"/>
    </row>
    <row r="20" spans="1:9" ht="103.5" customHeight="1" thickBot="1" x14ac:dyDescent="0.3">
      <c r="A20" s="88"/>
      <c r="B20" s="47" t="s">
        <v>17</v>
      </c>
      <c r="C20" s="76"/>
      <c r="D20" s="93"/>
      <c r="E20" s="76"/>
      <c r="F20" s="3">
        <f>SUM(F21,F67)</f>
        <v>592.5</v>
      </c>
      <c r="G20" s="3">
        <f>SUM(G21,G67)</f>
        <v>1983.2373600000001</v>
      </c>
      <c r="H20" s="3">
        <f>SUM(H21,H67)</f>
        <v>0</v>
      </c>
      <c r="I20" s="46"/>
    </row>
    <row r="21" spans="1:9" ht="39" customHeight="1" thickBot="1" x14ac:dyDescent="0.3">
      <c r="A21" s="49" t="s">
        <v>18</v>
      </c>
      <c r="B21" s="50" t="s">
        <v>14</v>
      </c>
      <c r="C21" s="75">
        <v>610</v>
      </c>
      <c r="D21" s="92" t="s">
        <v>15</v>
      </c>
      <c r="E21" s="75" t="s">
        <v>19</v>
      </c>
      <c r="F21" s="4">
        <f>SUM(F22)</f>
        <v>592.5</v>
      </c>
      <c r="G21" s="4">
        <f t="shared" ref="G21:H21" si="1">SUM(G22)</f>
        <v>1983.2373600000001</v>
      </c>
      <c r="H21" s="4">
        <f t="shared" si="1"/>
        <v>0</v>
      </c>
      <c r="I21" s="51"/>
    </row>
    <row r="22" spans="1:9" ht="36.75" customHeight="1" thickBot="1" x14ac:dyDescent="0.3">
      <c r="A22" s="48" t="s">
        <v>20</v>
      </c>
      <c r="B22" s="50" t="s">
        <v>21</v>
      </c>
      <c r="C22" s="76"/>
      <c r="D22" s="93"/>
      <c r="E22" s="76"/>
      <c r="F22" s="4">
        <f>SUM(F23,F27,F30,F61,F63,F65)</f>
        <v>592.5</v>
      </c>
      <c r="G22" s="4">
        <f t="shared" ref="G22:H22" si="2">SUM(G23,G27,G30,G61,G63,G65)</f>
        <v>1983.2373600000001</v>
      </c>
      <c r="H22" s="4">
        <f t="shared" si="2"/>
        <v>0</v>
      </c>
      <c r="I22" s="51"/>
    </row>
    <row r="23" spans="1:9" ht="75.75" thickBot="1" x14ac:dyDescent="0.3">
      <c r="A23" s="52" t="s">
        <v>22</v>
      </c>
      <c r="B23" s="5" t="s">
        <v>21</v>
      </c>
      <c r="C23" s="5">
        <v>610</v>
      </c>
      <c r="D23" s="42" t="s">
        <v>15</v>
      </c>
      <c r="E23" s="6" t="s">
        <v>23</v>
      </c>
      <c r="F23" s="7">
        <f>SUM(F24,F25,F26)</f>
        <v>0</v>
      </c>
      <c r="G23" s="7">
        <f t="shared" ref="G23:H23" si="3">SUM(G24,G25,G26)</f>
        <v>0</v>
      </c>
      <c r="H23" s="7">
        <f t="shared" si="3"/>
        <v>0</v>
      </c>
      <c r="I23" s="53"/>
    </row>
    <row r="24" spans="1:9" ht="75.75" thickBot="1" x14ac:dyDescent="0.3">
      <c r="A24" s="30" t="s">
        <v>24</v>
      </c>
      <c r="B24" s="8" t="s">
        <v>21</v>
      </c>
      <c r="C24" s="39">
        <v>610</v>
      </c>
      <c r="D24" s="40" t="s">
        <v>15</v>
      </c>
      <c r="E24" s="8" t="s">
        <v>25</v>
      </c>
      <c r="F24" s="9">
        <v>0</v>
      </c>
      <c r="G24" s="9">
        <v>0</v>
      </c>
      <c r="H24" s="9">
        <v>0</v>
      </c>
      <c r="I24" s="54"/>
    </row>
    <row r="25" spans="1:9" ht="75.75" thickBot="1" x14ac:dyDescent="0.3">
      <c r="A25" s="30" t="s">
        <v>26</v>
      </c>
      <c r="B25" s="39" t="s">
        <v>21</v>
      </c>
      <c r="C25" s="39">
        <v>610</v>
      </c>
      <c r="D25" s="40" t="s">
        <v>15</v>
      </c>
      <c r="E25" s="39" t="s">
        <v>25</v>
      </c>
      <c r="F25" s="10">
        <v>0</v>
      </c>
      <c r="G25" s="10">
        <v>0</v>
      </c>
      <c r="H25" s="10">
        <v>0</v>
      </c>
      <c r="I25" s="54"/>
    </row>
    <row r="26" spans="1:9" ht="75.75" thickBot="1" x14ac:dyDescent="0.3">
      <c r="A26" s="30" t="s">
        <v>27</v>
      </c>
      <c r="B26" s="39" t="s">
        <v>21</v>
      </c>
      <c r="C26" s="39">
        <v>610</v>
      </c>
      <c r="D26" s="40" t="s">
        <v>15</v>
      </c>
      <c r="E26" s="39" t="s">
        <v>25</v>
      </c>
      <c r="F26" s="10">
        <v>0</v>
      </c>
      <c r="G26" s="10">
        <v>0</v>
      </c>
      <c r="H26" s="10">
        <v>0</v>
      </c>
      <c r="I26" s="54"/>
    </row>
    <row r="27" spans="1:9" s="56" customFormat="1" ht="75.75" thickBot="1" x14ac:dyDescent="0.3">
      <c r="A27" s="55" t="s">
        <v>28</v>
      </c>
      <c r="B27" s="11" t="s">
        <v>21</v>
      </c>
      <c r="C27" s="11">
        <v>610</v>
      </c>
      <c r="D27" s="12" t="s">
        <v>15</v>
      </c>
      <c r="E27" s="11" t="s">
        <v>29</v>
      </c>
      <c r="F27" s="13">
        <f>SUM(F28:F29)</f>
        <v>0</v>
      </c>
      <c r="G27" s="13">
        <f t="shared" ref="G27:H27" si="4">SUM(G28:G29)</f>
        <v>0</v>
      </c>
      <c r="H27" s="13">
        <f t="shared" si="4"/>
        <v>0</v>
      </c>
      <c r="I27" s="53"/>
    </row>
    <row r="28" spans="1:9" ht="60.75" thickBot="1" x14ac:dyDescent="0.3">
      <c r="A28" s="57" t="s">
        <v>30</v>
      </c>
      <c r="B28" s="43" t="s">
        <v>21</v>
      </c>
      <c r="C28" s="43">
        <v>610</v>
      </c>
      <c r="D28" s="44" t="s">
        <v>15</v>
      </c>
      <c r="E28" s="43" t="s">
        <v>31</v>
      </c>
      <c r="F28" s="10">
        <v>0</v>
      </c>
      <c r="G28" s="14">
        <v>0</v>
      </c>
      <c r="H28" s="14">
        <v>0</v>
      </c>
      <c r="I28" s="54"/>
    </row>
    <row r="29" spans="1:9" ht="75.75" thickBot="1" x14ac:dyDescent="0.3">
      <c r="A29" s="57" t="s">
        <v>32</v>
      </c>
      <c r="B29" s="43" t="s">
        <v>21</v>
      </c>
      <c r="C29" s="43">
        <v>610</v>
      </c>
      <c r="D29" s="44" t="s">
        <v>15</v>
      </c>
      <c r="E29" s="43" t="s">
        <v>33</v>
      </c>
      <c r="F29" s="14">
        <v>0</v>
      </c>
      <c r="G29" s="14">
        <v>0</v>
      </c>
      <c r="H29" s="14">
        <v>0</v>
      </c>
      <c r="I29" s="54"/>
    </row>
    <row r="30" spans="1:9" ht="75.75" thickBot="1" x14ac:dyDescent="0.3">
      <c r="A30" s="55" t="s">
        <v>34</v>
      </c>
      <c r="B30" s="11" t="s">
        <v>21</v>
      </c>
      <c r="C30" s="11">
        <v>610</v>
      </c>
      <c r="D30" s="12" t="s">
        <v>15</v>
      </c>
      <c r="E30" s="11" t="s">
        <v>35</v>
      </c>
      <c r="F30" s="13">
        <f>SUM(F31:F33,F43,F52,F53,F54,F55,F56)</f>
        <v>592.5</v>
      </c>
      <c r="G30" s="13">
        <f t="shared" ref="G30:H30" si="5">SUM(G31:G33,G43,G52,G53,G54,G55,G56)</f>
        <v>1823.2373600000001</v>
      </c>
      <c r="H30" s="13">
        <f t="shared" si="5"/>
        <v>0</v>
      </c>
      <c r="I30" s="53"/>
    </row>
    <row r="31" spans="1:9" ht="45.75" thickBot="1" x14ac:dyDescent="0.3">
      <c r="A31" s="30" t="s">
        <v>36</v>
      </c>
      <c r="B31" s="39" t="s">
        <v>21</v>
      </c>
      <c r="C31" s="39">
        <v>610</v>
      </c>
      <c r="D31" s="40" t="s">
        <v>15</v>
      </c>
      <c r="E31" s="39" t="s">
        <v>37</v>
      </c>
      <c r="F31" s="10">
        <v>0</v>
      </c>
      <c r="G31" s="10">
        <v>0</v>
      </c>
      <c r="H31" s="10">
        <v>0</v>
      </c>
      <c r="I31" s="58"/>
    </row>
    <row r="32" spans="1:9" ht="45.75" thickBot="1" x14ac:dyDescent="0.3">
      <c r="A32" s="30" t="s">
        <v>38</v>
      </c>
      <c r="B32" s="39" t="s">
        <v>21</v>
      </c>
      <c r="C32" s="39">
        <v>610</v>
      </c>
      <c r="D32" s="40" t="s">
        <v>15</v>
      </c>
      <c r="E32" s="39" t="s">
        <v>39</v>
      </c>
      <c r="F32" s="14">
        <v>0</v>
      </c>
      <c r="G32" s="14">
        <v>0</v>
      </c>
      <c r="H32" s="14">
        <v>0</v>
      </c>
      <c r="I32" s="54"/>
    </row>
    <row r="33" spans="1:9" ht="90.75" thickBot="1" x14ac:dyDescent="0.3">
      <c r="A33" s="57" t="s">
        <v>40</v>
      </c>
      <c r="B33" s="43" t="s">
        <v>21</v>
      </c>
      <c r="C33" s="43">
        <v>610</v>
      </c>
      <c r="D33" s="44" t="s">
        <v>15</v>
      </c>
      <c r="E33" s="43" t="s">
        <v>41</v>
      </c>
      <c r="F33" s="10">
        <f>SUM(F35:F42)</f>
        <v>0</v>
      </c>
      <c r="G33" s="10">
        <f t="shared" ref="G33:H33" si="6">SUM(G35:G42)</f>
        <v>0</v>
      </c>
      <c r="H33" s="10">
        <f t="shared" si="6"/>
        <v>0</v>
      </c>
      <c r="I33" s="54"/>
    </row>
    <row r="34" spans="1:9" ht="15.75" thickBot="1" x14ac:dyDescent="0.3">
      <c r="A34" s="57" t="s">
        <v>42</v>
      </c>
      <c r="B34" s="15"/>
      <c r="C34" s="15"/>
      <c r="D34" s="16"/>
      <c r="E34" s="15"/>
      <c r="F34" s="17"/>
      <c r="G34" s="18"/>
      <c r="H34" s="18"/>
      <c r="I34" s="59"/>
    </row>
    <row r="35" spans="1:9" ht="54.75" customHeight="1" thickBot="1" x14ac:dyDescent="0.3">
      <c r="A35" s="30" t="s">
        <v>43</v>
      </c>
      <c r="B35" s="19" t="s">
        <v>21</v>
      </c>
      <c r="C35" s="19">
        <v>610</v>
      </c>
      <c r="D35" s="20" t="s">
        <v>15</v>
      </c>
      <c r="E35" s="19" t="s">
        <v>41</v>
      </c>
      <c r="F35" s="17">
        <v>0</v>
      </c>
      <c r="G35" s="18">
        <v>0</v>
      </c>
      <c r="H35" s="18">
        <v>0</v>
      </c>
      <c r="I35" s="59"/>
    </row>
    <row r="36" spans="1:9" ht="55.5" customHeight="1" thickBot="1" x14ac:dyDescent="0.3">
      <c r="A36" s="30" t="s">
        <v>44</v>
      </c>
      <c r="B36" s="19" t="s">
        <v>21</v>
      </c>
      <c r="C36" s="19">
        <v>610</v>
      </c>
      <c r="D36" s="20" t="s">
        <v>15</v>
      </c>
      <c r="E36" s="19" t="s">
        <v>41</v>
      </c>
      <c r="F36" s="17">
        <v>0</v>
      </c>
      <c r="G36" s="18">
        <v>0</v>
      </c>
      <c r="H36" s="18">
        <v>0</v>
      </c>
      <c r="I36" s="60"/>
    </row>
    <row r="37" spans="1:9" ht="44.25" customHeight="1" thickBot="1" x14ac:dyDescent="0.3">
      <c r="A37" s="30" t="s">
        <v>45</v>
      </c>
      <c r="B37" s="19" t="s">
        <v>21</v>
      </c>
      <c r="C37" s="19">
        <v>610</v>
      </c>
      <c r="D37" s="20" t="s">
        <v>15</v>
      </c>
      <c r="E37" s="19" t="s">
        <v>41</v>
      </c>
      <c r="F37" s="17">
        <v>0</v>
      </c>
      <c r="G37" s="18">
        <v>0</v>
      </c>
      <c r="H37" s="18">
        <v>0</v>
      </c>
      <c r="I37" s="60"/>
    </row>
    <row r="38" spans="1:9" ht="42" customHeight="1" thickBot="1" x14ac:dyDescent="0.3">
      <c r="A38" s="30" t="s">
        <v>46</v>
      </c>
      <c r="B38" s="39" t="s">
        <v>21</v>
      </c>
      <c r="C38" s="39">
        <v>610</v>
      </c>
      <c r="D38" s="40" t="s">
        <v>15</v>
      </c>
      <c r="E38" s="39" t="s">
        <v>41</v>
      </c>
      <c r="F38" s="10">
        <v>0</v>
      </c>
      <c r="G38" s="14">
        <v>0</v>
      </c>
      <c r="H38" s="14">
        <v>0</v>
      </c>
      <c r="I38" s="60"/>
    </row>
    <row r="39" spans="1:9" ht="35.25" customHeight="1" thickBot="1" x14ac:dyDescent="0.3">
      <c r="A39" s="30" t="s">
        <v>47</v>
      </c>
      <c r="B39" s="39" t="s">
        <v>21</v>
      </c>
      <c r="C39" s="39">
        <v>610</v>
      </c>
      <c r="D39" s="40" t="s">
        <v>15</v>
      </c>
      <c r="E39" s="39" t="s">
        <v>41</v>
      </c>
      <c r="F39" s="10">
        <v>0</v>
      </c>
      <c r="G39" s="14">
        <v>0</v>
      </c>
      <c r="H39" s="14">
        <v>0</v>
      </c>
      <c r="I39" s="60"/>
    </row>
    <row r="40" spans="1:9" ht="37.5" customHeight="1" thickBot="1" x14ac:dyDescent="0.3">
      <c r="A40" s="30" t="s">
        <v>48</v>
      </c>
      <c r="B40" s="61" t="s">
        <v>21</v>
      </c>
      <c r="C40" s="21">
        <v>610</v>
      </c>
      <c r="D40" s="22" t="s">
        <v>15</v>
      </c>
      <c r="E40" s="21" t="s">
        <v>41</v>
      </c>
      <c r="F40" s="23">
        <v>0</v>
      </c>
      <c r="G40" s="24">
        <v>0</v>
      </c>
      <c r="H40" s="24">
        <v>0</v>
      </c>
      <c r="I40" s="59"/>
    </row>
    <row r="41" spans="1:9" ht="36.75" customHeight="1" thickBot="1" x14ac:dyDescent="0.3">
      <c r="A41" s="62" t="s">
        <v>49</v>
      </c>
      <c r="B41" s="19" t="s">
        <v>21</v>
      </c>
      <c r="C41" s="19">
        <v>610</v>
      </c>
      <c r="D41" s="20" t="s">
        <v>15</v>
      </c>
      <c r="E41" s="19" t="s">
        <v>41</v>
      </c>
      <c r="F41" s="17">
        <v>0</v>
      </c>
      <c r="G41" s="18">
        <v>0</v>
      </c>
      <c r="H41" s="18">
        <v>0</v>
      </c>
      <c r="I41" s="59"/>
    </row>
    <row r="42" spans="1:9" ht="45" customHeight="1" thickBot="1" x14ac:dyDescent="0.3">
      <c r="A42" s="62" t="s">
        <v>50</v>
      </c>
      <c r="B42" s="19" t="s">
        <v>21</v>
      </c>
      <c r="C42" s="19">
        <v>610</v>
      </c>
      <c r="D42" s="20" t="s">
        <v>15</v>
      </c>
      <c r="E42" s="19" t="s">
        <v>51</v>
      </c>
      <c r="F42" s="25">
        <v>0</v>
      </c>
      <c r="G42" s="26">
        <v>0</v>
      </c>
      <c r="H42" s="26">
        <v>0</v>
      </c>
      <c r="I42" s="59"/>
    </row>
    <row r="43" spans="1:9" ht="75.75" thickBot="1" x14ac:dyDescent="0.3">
      <c r="A43" s="30" t="s">
        <v>52</v>
      </c>
      <c r="B43" s="39" t="s">
        <v>21</v>
      </c>
      <c r="C43" s="39">
        <v>610</v>
      </c>
      <c r="D43" s="40" t="s">
        <v>15</v>
      </c>
      <c r="E43" s="39" t="s">
        <v>53</v>
      </c>
      <c r="F43" s="10">
        <f t="shared" ref="F43:G43" si="7">SUM(F45:F51)</f>
        <v>592.5</v>
      </c>
      <c r="G43" s="10">
        <f t="shared" si="7"/>
        <v>900</v>
      </c>
      <c r="H43" s="10">
        <f>SUM(H45:H51)</f>
        <v>0</v>
      </c>
      <c r="I43" s="54"/>
    </row>
    <row r="44" spans="1:9" ht="15.75" thickBot="1" x14ac:dyDescent="0.3">
      <c r="A44" s="30" t="s">
        <v>42</v>
      </c>
      <c r="B44" s="19"/>
      <c r="C44" s="19"/>
      <c r="D44" s="20"/>
      <c r="E44" s="19"/>
      <c r="F44" s="17"/>
      <c r="G44" s="17"/>
      <c r="H44" s="17"/>
      <c r="I44" s="59"/>
    </row>
    <row r="45" spans="1:9" ht="60.75" thickBot="1" x14ac:dyDescent="0.3">
      <c r="A45" s="63" t="s">
        <v>54</v>
      </c>
      <c r="B45" s="39" t="s">
        <v>21</v>
      </c>
      <c r="C45" s="39">
        <v>610</v>
      </c>
      <c r="D45" s="40" t="s">
        <v>15</v>
      </c>
      <c r="E45" s="39" t="s">
        <v>53</v>
      </c>
      <c r="F45" s="10">
        <v>592.5</v>
      </c>
      <c r="G45" s="10">
        <v>0</v>
      </c>
      <c r="H45" s="10">
        <v>0</v>
      </c>
      <c r="I45" s="64"/>
    </row>
    <row r="46" spans="1:9" ht="40.5" customHeight="1" thickBot="1" x14ac:dyDescent="0.3">
      <c r="A46" s="8" t="s">
        <v>55</v>
      </c>
      <c r="B46" s="39" t="s">
        <v>21</v>
      </c>
      <c r="C46" s="39">
        <v>610</v>
      </c>
      <c r="D46" s="40" t="s">
        <v>15</v>
      </c>
      <c r="E46" s="39" t="s">
        <v>53</v>
      </c>
      <c r="F46" s="10">
        <v>0</v>
      </c>
      <c r="G46" s="10">
        <v>0</v>
      </c>
      <c r="H46" s="10">
        <v>0</v>
      </c>
      <c r="I46" s="65"/>
    </row>
    <row r="47" spans="1:9" s="66" customFormat="1" ht="45" customHeight="1" thickBot="1" x14ac:dyDescent="0.3">
      <c r="A47" s="8" t="s">
        <v>56</v>
      </c>
      <c r="B47" s="39" t="s">
        <v>21</v>
      </c>
      <c r="C47" s="39">
        <v>610</v>
      </c>
      <c r="D47" s="40" t="s">
        <v>15</v>
      </c>
      <c r="E47" s="39" t="s">
        <v>53</v>
      </c>
      <c r="F47" s="10">
        <v>0</v>
      </c>
      <c r="G47" s="10">
        <v>562.5</v>
      </c>
      <c r="H47" s="10">
        <v>0</v>
      </c>
      <c r="I47" s="65"/>
    </row>
    <row r="48" spans="1:9" ht="49.5" customHeight="1" thickBot="1" x14ac:dyDescent="0.3">
      <c r="A48" s="8" t="s">
        <v>57</v>
      </c>
      <c r="B48" s="39" t="s">
        <v>21</v>
      </c>
      <c r="C48" s="39">
        <v>610</v>
      </c>
      <c r="D48" s="40" t="s">
        <v>15</v>
      </c>
      <c r="E48" s="39" t="s">
        <v>53</v>
      </c>
      <c r="F48" s="10">
        <v>0</v>
      </c>
      <c r="G48" s="10">
        <v>0</v>
      </c>
      <c r="H48" s="10">
        <v>0</v>
      </c>
      <c r="I48" s="65"/>
    </row>
    <row r="49" spans="1:9" s="66" customFormat="1" ht="46.5" customHeight="1" thickBot="1" x14ac:dyDescent="0.3">
      <c r="A49" s="8" t="s">
        <v>58</v>
      </c>
      <c r="B49" s="39" t="s">
        <v>21</v>
      </c>
      <c r="C49" s="39">
        <v>610</v>
      </c>
      <c r="D49" s="40" t="s">
        <v>15</v>
      </c>
      <c r="E49" s="39" t="s">
        <v>53</v>
      </c>
      <c r="F49" s="10">
        <v>0</v>
      </c>
      <c r="G49" s="10">
        <v>337.5</v>
      </c>
      <c r="H49" s="10">
        <v>0</v>
      </c>
      <c r="I49" s="67"/>
    </row>
    <row r="50" spans="1:9" ht="56.25" customHeight="1" thickBot="1" x14ac:dyDescent="0.3">
      <c r="A50" s="8" t="s">
        <v>59</v>
      </c>
      <c r="B50" s="39" t="s">
        <v>21</v>
      </c>
      <c r="C50" s="39">
        <v>610</v>
      </c>
      <c r="D50" s="40" t="s">
        <v>15</v>
      </c>
      <c r="E50" s="39" t="s">
        <v>53</v>
      </c>
      <c r="F50" s="10">
        <v>0</v>
      </c>
      <c r="G50" s="10">
        <v>0</v>
      </c>
      <c r="H50" s="10">
        <v>0</v>
      </c>
      <c r="I50" s="64"/>
    </row>
    <row r="51" spans="1:9" ht="71.25" customHeight="1" thickBot="1" x14ac:dyDescent="0.3">
      <c r="A51" s="8" t="s">
        <v>60</v>
      </c>
      <c r="B51" s="39" t="s">
        <v>21</v>
      </c>
      <c r="C51" s="39">
        <v>610</v>
      </c>
      <c r="D51" s="40" t="s">
        <v>15</v>
      </c>
      <c r="E51" s="39" t="s">
        <v>53</v>
      </c>
      <c r="F51" s="10">
        <v>0</v>
      </c>
      <c r="G51" s="10">
        <v>0</v>
      </c>
      <c r="H51" s="10">
        <v>0</v>
      </c>
      <c r="I51" s="64"/>
    </row>
    <row r="52" spans="1:9" ht="75.75" thickBot="1" x14ac:dyDescent="0.3">
      <c r="A52" s="30" t="s">
        <v>61</v>
      </c>
      <c r="B52" s="39" t="s">
        <v>21</v>
      </c>
      <c r="C52" s="39">
        <v>610</v>
      </c>
      <c r="D52" s="40" t="s">
        <v>15</v>
      </c>
      <c r="E52" s="39" t="s">
        <v>62</v>
      </c>
      <c r="F52" s="14">
        <v>0</v>
      </c>
      <c r="G52" s="10">
        <v>0</v>
      </c>
      <c r="H52" s="14">
        <v>0</v>
      </c>
      <c r="I52" s="54"/>
    </row>
    <row r="53" spans="1:9" ht="15.75" thickBot="1" x14ac:dyDescent="0.3">
      <c r="A53" s="63" t="s">
        <v>63</v>
      </c>
      <c r="B53" s="82" t="s">
        <v>21</v>
      </c>
      <c r="C53" s="82">
        <v>610</v>
      </c>
      <c r="D53" s="84" t="s">
        <v>15</v>
      </c>
      <c r="E53" s="27" t="s">
        <v>64</v>
      </c>
      <c r="F53" s="28">
        <v>0</v>
      </c>
      <c r="G53" s="28">
        <v>0</v>
      </c>
      <c r="H53" s="28">
        <v>0</v>
      </c>
      <c r="I53" s="77"/>
    </row>
    <row r="54" spans="1:9" ht="54.75" customHeight="1" thickBot="1" x14ac:dyDescent="0.3">
      <c r="A54" s="30" t="s">
        <v>65</v>
      </c>
      <c r="B54" s="83"/>
      <c r="C54" s="83"/>
      <c r="D54" s="85"/>
      <c r="E54" s="27" t="s">
        <v>66</v>
      </c>
      <c r="F54" s="29">
        <v>0</v>
      </c>
      <c r="G54" s="29">
        <v>923.23735999999997</v>
      </c>
      <c r="H54" s="29">
        <v>0</v>
      </c>
      <c r="I54" s="77"/>
    </row>
    <row r="55" spans="1:9" ht="45.75" thickBot="1" x14ac:dyDescent="0.3">
      <c r="A55" s="30" t="s">
        <v>67</v>
      </c>
      <c r="B55" s="43" t="s">
        <v>21</v>
      </c>
      <c r="C55" s="39">
        <v>610</v>
      </c>
      <c r="D55" s="40" t="s">
        <v>15</v>
      </c>
      <c r="E55" s="39" t="s">
        <v>68</v>
      </c>
      <c r="F55" s="14">
        <v>0</v>
      </c>
      <c r="G55" s="14">
        <v>0</v>
      </c>
      <c r="H55" s="14">
        <v>0</v>
      </c>
      <c r="I55" s="54"/>
    </row>
    <row r="56" spans="1:9" ht="66" customHeight="1" x14ac:dyDescent="0.25">
      <c r="A56" s="63" t="s">
        <v>69</v>
      </c>
      <c r="B56" s="43" t="s">
        <v>21</v>
      </c>
      <c r="C56" s="39">
        <v>610</v>
      </c>
      <c r="D56" s="40" t="s">
        <v>15</v>
      </c>
      <c r="E56" s="39" t="s">
        <v>116</v>
      </c>
      <c r="F56" s="14">
        <f>SUM(F58:F60)</f>
        <v>0</v>
      </c>
      <c r="G56" s="14">
        <f t="shared" ref="G56:H56" si="8">SUM(G58:G60)</f>
        <v>0</v>
      </c>
      <c r="H56" s="14">
        <f t="shared" si="8"/>
        <v>0</v>
      </c>
      <c r="I56" s="77"/>
    </row>
    <row r="57" spans="1:9" ht="22.5" customHeight="1" thickBot="1" x14ac:dyDescent="0.3">
      <c r="A57" s="30" t="s">
        <v>42</v>
      </c>
      <c r="B57" s="57"/>
      <c r="C57" s="30"/>
      <c r="D57" s="31"/>
      <c r="E57" s="30"/>
      <c r="F57" s="32"/>
      <c r="G57" s="32"/>
      <c r="H57" s="32"/>
      <c r="I57" s="77"/>
    </row>
    <row r="58" spans="1:9" ht="41.25" customHeight="1" thickBot="1" x14ac:dyDescent="0.3">
      <c r="A58" s="30" t="s">
        <v>70</v>
      </c>
      <c r="B58" s="15" t="s">
        <v>21</v>
      </c>
      <c r="C58" s="19">
        <v>610</v>
      </c>
      <c r="D58" s="20" t="s">
        <v>15</v>
      </c>
      <c r="E58" s="39" t="s">
        <v>116</v>
      </c>
      <c r="F58" s="18">
        <v>0</v>
      </c>
      <c r="G58" s="18">
        <v>0</v>
      </c>
      <c r="H58" s="18">
        <v>0</v>
      </c>
      <c r="I58" s="59"/>
    </row>
    <row r="59" spans="1:9" ht="44.25" customHeight="1" thickBot="1" x14ac:dyDescent="0.3">
      <c r="A59" s="30" t="s">
        <v>71</v>
      </c>
      <c r="B59" s="15" t="s">
        <v>21</v>
      </c>
      <c r="C59" s="19">
        <v>610</v>
      </c>
      <c r="D59" s="20" t="s">
        <v>15</v>
      </c>
      <c r="E59" s="39" t="s">
        <v>116</v>
      </c>
      <c r="F59" s="18">
        <v>0</v>
      </c>
      <c r="G59" s="18">
        <v>0</v>
      </c>
      <c r="H59" s="18">
        <v>0</v>
      </c>
      <c r="I59" s="59"/>
    </row>
    <row r="60" spans="1:9" ht="36.75" customHeight="1" thickBot="1" x14ac:dyDescent="0.3">
      <c r="A60" s="30" t="s">
        <v>72</v>
      </c>
      <c r="B60" s="15" t="s">
        <v>21</v>
      </c>
      <c r="C60" s="19">
        <v>610</v>
      </c>
      <c r="D60" s="20" t="s">
        <v>15</v>
      </c>
      <c r="E60" s="39" t="s">
        <v>116</v>
      </c>
      <c r="F60" s="18">
        <v>0</v>
      </c>
      <c r="G60" s="18">
        <v>0</v>
      </c>
      <c r="H60" s="18">
        <v>0</v>
      </c>
      <c r="I60" s="59"/>
    </row>
    <row r="61" spans="1:9" ht="40.5" customHeight="1" thickBot="1" x14ac:dyDescent="0.3">
      <c r="A61" s="52" t="s">
        <v>97</v>
      </c>
      <c r="B61" s="33" t="s">
        <v>21</v>
      </c>
      <c r="C61" s="33">
        <v>610</v>
      </c>
      <c r="D61" s="34" t="s">
        <v>15</v>
      </c>
      <c r="E61" s="33" t="s">
        <v>73</v>
      </c>
      <c r="F61" s="35">
        <f>SUM(F62)</f>
        <v>0</v>
      </c>
      <c r="G61" s="35">
        <f t="shared" ref="G61:H61" si="9">SUM(G62)</f>
        <v>0</v>
      </c>
      <c r="H61" s="35">
        <f t="shared" si="9"/>
        <v>0</v>
      </c>
      <c r="I61" s="59"/>
    </row>
    <row r="62" spans="1:9" ht="48.75" customHeight="1" thickBot="1" x14ac:dyDescent="0.3">
      <c r="A62" s="30" t="s">
        <v>74</v>
      </c>
      <c r="B62" s="19" t="s">
        <v>21</v>
      </c>
      <c r="C62" s="19">
        <v>610</v>
      </c>
      <c r="D62" s="20" t="s">
        <v>15</v>
      </c>
      <c r="E62" s="19" t="s">
        <v>75</v>
      </c>
      <c r="F62" s="17">
        <v>0</v>
      </c>
      <c r="G62" s="17">
        <v>0</v>
      </c>
      <c r="H62" s="17">
        <v>0</v>
      </c>
      <c r="I62" s="59"/>
    </row>
    <row r="63" spans="1:9" ht="45.75" thickBot="1" x14ac:dyDescent="0.3">
      <c r="A63" s="55" t="s">
        <v>76</v>
      </c>
      <c r="B63" s="43" t="s">
        <v>21</v>
      </c>
      <c r="C63" s="43">
        <v>610</v>
      </c>
      <c r="D63" s="44" t="s">
        <v>15</v>
      </c>
      <c r="E63" s="5" t="s">
        <v>77</v>
      </c>
      <c r="F63" s="36">
        <f>SUM(F64)</f>
        <v>0</v>
      </c>
      <c r="G63" s="36">
        <f t="shared" ref="G63:H63" si="10">SUM(G64)</f>
        <v>0</v>
      </c>
      <c r="H63" s="36">
        <f t="shared" si="10"/>
        <v>0</v>
      </c>
      <c r="I63" s="54"/>
    </row>
    <row r="64" spans="1:9" ht="45.75" thickBot="1" x14ac:dyDescent="0.3">
      <c r="A64" s="57" t="s">
        <v>78</v>
      </c>
      <c r="B64" s="43" t="s">
        <v>21</v>
      </c>
      <c r="C64" s="43">
        <v>610</v>
      </c>
      <c r="D64" s="44" t="s">
        <v>15</v>
      </c>
      <c r="E64" s="5" t="s">
        <v>79</v>
      </c>
      <c r="F64" s="14">
        <v>0</v>
      </c>
      <c r="G64" s="14">
        <v>0</v>
      </c>
      <c r="H64" s="14">
        <v>0</v>
      </c>
      <c r="I64" s="54"/>
    </row>
    <row r="65" spans="1:9" ht="45.75" thickBot="1" x14ac:dyDescent="0.3">
      <c r="A65" s="55" t="s">
        <v>96</v>
      </c>
      <c r="B65" s="43" t="s">
        <v>21</v>
      </c>
      <c r="C65" s="43">
        <v>610</v>
      </c>
      <c r="D65" s="44" t="s">
        <v>15</v>
      </c>
      <c r="E65" s="5" t="s">
        <v>99</v>
      </c>
      <c r="F65" s="14">
        <f>SUM(F66)</f>
        <v>0</v>
      </c>
      <c r="G65" s="14">
        <f t="shared" ref="G65:H65" si="11">SUM(G66)</f>
        <v>160</v>
      </c>
      <c r="H65" s="14">
        <f t="shared" si="11"/>
        <v>0</v>
      </c>
      <c r="I65" s="68"/>
    </row>
    <row r="66" spans="1:9" ht="45.75" thickBot="1" x14ac:dyDescent="0.3">
      <c r="A66" s="69" t="s">
        <v>95</v>
      </c>
      <c r="B66" s="43" t="s">
        <v>21</v>
      </c>
      <c r="C66" s="43">
        <v>610</v>
      </c>
      <c r="D66" s="44" t="s">
        <v>15</v>
      </c>
      <c r="E66" s="5" t="s">
        <v>98</v>
      </c>
      <c r="F66" s="14">
        <v>0</v>
      </c>
      <c r="G66" s="14">
        <v>160</v>
      </c>
      <c r="H66" s="14">
        <v>0</v>
      </c>
      <c r="I66" s="68"/>
    </row>
    <row r="67" spans="1:9" ht="21.75" customHeight="1" thickBot="1" x14ac:dyDescent="0.3">
      <c r="A67" s="49" t="s">
        <v>80</v>
      </c>
      <c r="B67" s="70" t="s">
        <v>14</v>
      </c>
      <c r="C67" s="78">
        <v>610</v>
      </c>
      <c r="D67" s="80" t="s">
        <v>15</v>
      </c>
      <c r="E67" s="78" t="s">
        <v>81</v>
      </c>
      <c r="F67" s="37">
        <f>SUM(F68)</f>
        <v>0</v>
      </c>
      <c r="G67" s="37">
        <f t="shared" ref="G67:H67" si="12">SUM(G68)</f>
        <v>0</v>
      </c>
      <c r="H67" s="37">
        <f t="shared" si="12"/>
        <v>0</v>
      </c>
      <c r="I67" s="51"/>
    </row>
    <row r="68" spans="1:9" ht="20.25" customHeight="1" thickBot="1" x14ac:dyDescent="0.3">
      <c r="A68" s="48" t="s">
        <v>82</v>
      </c>
      <c r="B68" s="50" t="s">
        <v>21</v>
      </c>
      <c r="C68" s="79"/>
      <c r="D68" s="81"/>
      <c r="E68" s="79"/>
      <c r="F68" s="4">
        <f>SUM(F69,F72)</f>
        <v>0</v>
      </c>
      <c r="G68" s="4">
        <f>SUM(G69,G72)</f>
        <v>0</v>
      </c>
      <c r="H68" s="4">
        <f>SUM(H69,H72)</f>
        <v>0</v>
      </c>
      <c r="I68" s="51"/>
    </row>
    <row r="69" spans="1:9" ht="75.75" thickBot="1" x14ac:dyDescent="0.3">
      <c r="A69" s="55" t="s">
        <v>83</v>
      </c>
      <c r="B69" s="11" t="s">
        <v>21</v>
      </c>
      <c r="C69" s="11">
        <v>610</v>
      </c>
      <c r="D69" s="12" t="s">
        <v>15</v>
      </c>
      <c r="E69" s="11" t="s">
        <v>84</v>
      </c>
      <c r="F69" s="13">
        <f>SUM(F70:F71)</f>
        <v>0</v>
      </c>
      <c r="G69" s="13">
        <f t="shared" ref="G69:H69" si="13">SUM(G70:G71)</f>
        <v>0</v>
      </c>
      <c r="H69" s="13">
        <f t="shared" si="13"/>
        <v>0</v>
      </c>
      <c r="I69" s="53"/>
    </row>
    <row r="70" spans="1:9" ht="75.75" thickBot="1" x14ac:dyDescent="0.3">
      <c r="A70" s="57" t="s">
        <v>85</v>
      </c>
      <c r="B70" s="43" t="s">
        <v>21</v>
      </c>
      <c r="C70" s="43">
        <v>610</v>
      </c>
      <c r="D70" s="44" t="s">
        <v>15</v>
      </c>
      <c r="E70" s="43" t="s">
        <v>86</v>
      </c>
      <c r="F70" s="10">
        <v>0</v>
      </c>
      <c r="G70" s="14">
        <v>0</v>
      </c>
      <c r="H70" s="14">
        <v>0</v>
      </c>
      <c r="I70" s="71"/>
    </row>
    <row r="71" spans="1:9" ht="75.75" thickBot="1" x14ac:dyDescent="0.3">
      <c r="A71" s="30" t="s">
        <v>87</v>
      </c>
      <c r="B71" s="43" t="s">
        <v>21</v>
      </c>
      <c r="C71" s="43">
        <v>610</v>
      </c>
      <c r="D71" s="44" t="s">
        <v>15</v>
      </c>
      <c r="E71" s="43" t="s">
        <v>88</v>
      </c>
      <c r="F71" s="10">
        <v>0</v>
      </c>
      <c r="G71" s="10">
        <v>0</v>
      </c>
      <c r="H71" s="10">
        <v>0</v>
      </c>
      <c r="I71" s="72"/>
    </row>
    <row r="72" spans="1:9" ht="60.75" thickBot="1" x14ac:dyDescent="0.3">
      <c r="A72" s="55" t="s">
        <v>89</v>
      </c>
      <c r="B72" s="11" t="s">
        <v>21</v>
      </c>
      <c r="C72" s="11">
        <v>610</v>
      </c>
      <c r="D72" s="12" t="s">
        <v>15</v>
      </c>
      <c r="E72" s="11" t="s">
        <v>90</v>
      </c>
      <c r="F72" s="13">
        <f>SUM(F73:F74)</f>
        <v>0</v>
      </c>
      <c r="G72" s="13">
        <f t="shared" ref="G72:H72" si="14">SUM(G73:G74)</f>
        <v>0</v>
      </c>
      <c r="H72" s="13">
        <f t="shared" si="14"/>
        <v>0</v>
      </c>
      <c r="I72" s="53"/>
    </row>
    <row r="73" spans="1:9" ht="60.75" thickBot="1" x14ac:dyDescent="0.3">
      <c r="A73" s="57" t="s">
        <v>91</v>
      </c>
      <c r="B73" s="43" t="s">
        <v>21</v>
      </c>
      <c r="C73" s="43">
        <v>610</v>
      </c>
      <c r="D73" s="44" t="s">
        <v>15</v>
      </c>
      <c r="E73" s="43" t="s">
        <v>92</v>
      </c>
      <c r="F73" s="10">
        <v>0</v>
      </c>
      <c r="G73" s="10">
        <v>0</v>
      </c>
      <c r="H73" s="10">
        <v>0</v>
      </c>
      <c r="I73" s="64"/>
    </row>
    <row r="74" spans="1:9" ht="60.75" thickBot="1" x14ac:dyDescent="0.3">
      <c r="A74" s="57" t="s">
        <v>93</v>
      </c>
      <c r="B74" s="73" t="s">
        <v>21</v>
      </c>
      <c r="C74" s="73">
        <v>610</v>
      </c>
      <c r="D74" s="74" t="s">
        <v>15</v>
      </c>
      <c r="E74" s="73" t="s">
        <v>94</v>
      </c>
      <c r="F74" s="38">
        <v>0</v>
      </c>
      <c r="G74" s="38">
        <v>0</v>
      </c>
      <c r="H74" s="38">
        <v>0</v>
      </c>
      <c r="I74" s="64"/>
    </row>
  </sheetData>
  <mergeCells count="22">
    <mergeCell ref="B53:B54"/>
    <mergeCell ref="C53:C54"/>
    <mergeCell ref="D53:D54"/>
    <mergeCell ref="A12:I12"/>
    <mergeCell ref="A13:I13"/>
    <mergeCell ref="A14:I14"/>
    <mergeCell ref="A16:A17"/>
    <mergeCell ref="B16:B17"/>
    <mergeCell ref="C16:E16"/>
    <mergeCell ref="F16:H16"/>
    <mergeCell ref="A19:A20"/>
    <mergeCell ref="C19:C20"/>
    <mergeCell ref="D19:D20"/>
    <mergeCell ref="E19:E20"/>
    <mergeCell ref="C21:C22"/>
    <mergeCell ref="D21:D22"/>
    <mergeCell ref="E21:E22"/>
    <mergeCell ref="I53:I54"/>
    <mergeCell ref="I56:I57"/>
    <mergeCell ref="C67:C68"/>
    <mergeCell ref="D67:D68"/>
    <mergeCell ref="E67:E68"/>
  </mergeCells>
  <pageMargins left="0.7" right="0.7" top="0.75" bottom="0.75" header="0.3" footer="0.3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38.7109375" style="1" customWidth="1"/>
    <col min="2" max="2" width="17.5703125" style="1" customWidth="1"/>
    <col min="3" max="3" width="16.28515625" style="1" customWidth="1"/>
    <col min="4" max="4" width="16" style="1" customWidth="1"/>
    <col min="5" max="8" width="13.7109375" style="1" customWidth="1"/>
    <col min="9" max="9" width="9.28515625" style="1" customWidth="1"/>
    <col min="10" max="16384" width="9.140625" style="1"/>
  </cols>
  <sheetData>
    <row r="1" spans="1:9" ht="18.75" x14ac:dyDescent="0.25">
      <c r="E1" s="45" t="s">
        <v>110</v>
      </c>
    </row>
    <row r="2" spans="1:9" ht="18.75" x14ac:dyDescent="0.25">
      <c r="E2" s="45" t="s">
        <v>101</v>
      </c>
    </row>
    <row r="3" spans="1:9" ht="18.75" customHeight="1" x14ac:dyDescent="0.25">
      <c r="E3" s="45" t="s">
        <v>102</v>
      </c>
    </row>
    <row r="4" spans="1:9" ht="18.75" customHeight="1" x14ac:dyDescent="0.25">
      <c r="E4" s="45" t="s">
        <v>117</v>
      </c>
    </row>
    <row r="5" spans="1:9" ht="15" customHeight="1" x14ac:dyDescent="0.25"/>
    <row r="6" spans="1:9" ht="18.75" customHeight="1" x14ac:dyDescent="0.25">
      <c r="E6" s="2" t="s">
        <v>113</v>
      </c>
      <c r="F6" s="41"/>
    </row>
    <row r="7" spans="1:9" ht="18.75" customHeight="1" x14ac:dyDescent="0.25">
      <c r="E7" s="2" t="s">
        <v>105</v>
      </c>
      <c r="F7" s="41"/>
    </row>
    <row r="8" spans="1:9" ht="18.75" customHeight="1" x14ac:dyDescent="0.25">
      <c r="E8" s="2" t="s">
        <v>106</v>
      </c>
      <c r="F8" s="41"/>
    </row>
    <row r="9" spans="1:9" ht="18.75" x14ac:dyDescent="0.25">
      <c r="E9" s="2" t="s">
        <v>107</v>
      </c>
      <c r="F9" s="41"/>
    </row>
    <row r="10" spans="1:9" ht="18.75" x14ac:dyDescent="0.25">
      <c r="E10" s="2" t="s">
        <v>108</v>
      </c>
      <c r="F10" s="41"/>
    </row>
    <row r="11" spans="1:9" ht="18.75" x14ac:dyDescent="0.25">
      <c r="E11" s="2"/>
      <c r="F11" s="41"/>
    </row>
    <row r="12" spans="1:9" ht="18.75" x14ac:dyDescent="0.25">
      <c r="A12" s="86" t="s">
        <v>0</v>
      </c>
      <c r="B12" s="86"/>
      <c r="C12" s="86"/>
      <c r="D12" s="86"/>
      <c r="E12" s="86"/>
      <c r="F12" s="86"/>
      <c r="G12" s="86"/>
      <c r="H12" s="86"/>
      <c r="I12" s="86"/>
    </row>
    <row r="13" spans="1:9" ht="18.75" x14ac:dyDescent="0.25">
      <c r="A13" s="86" t="s">
        <v>1</v>
      </c>
      <c r="B13" s="86"/>
      <c r="C13" s="86"/>
      <c r="D13" s="86"/>
      <c r="E13" s="86"/>
      <c r="F13" s="86"/>
      <c r="G13" s="86"/>
      <c r="H13" s="86"/>
      <c r="I13" s="86"/>
    </row>
    <row r="14" spans="1:9" ht="18.75" x14ac:dyDescent="0.25">
      <c r="A14" s="86" t="s">
        <v>115</v>
      </c>
      <c r="B14" s="86"/>
      <c r="C14" s="86"/>
      <c r="D14" s="86"/>
      <c r="E14" s="86"/>
      <c r="F14" s="86"/>
      <c r="G14" s="86"/>
      <c r="H14" s="86"/>
      <c r="I14" s="86"/>
    </row>
    <row r="15" spans="1:9" ht="15.75" thickBot="1" x14ac:dyDescent="0.3"/>
    <row r="16" spans="1:9" ht="15.75" thickBot="1" x14ac:dyDescent="0.3">
      <c r="A16" s="87" t="s">
        <v>3</v>
      </c>
      <c r="B16" s="87" t="s">
        <v>4</v>
      </c>
      <c r="C16" s="89" t="s">
        <v>5</v>
      </c>
      <c r="D16" s="90"/>
      <c r="E16" s="91"/>
      <c r="F16" s="89" t="s">
        <v>6</v>
      </c>
      <c r="G16" s="90"/>
      <c r="H16" s="91"/>
      <c r="I16" s="46"/>
    </row>
    <row r="17" spans="1:9" ht="62.25" customHeight="1" thickBot="1" x14ac:dyDescent="0.3">
      <c r="A17" s="88"/>
      <c r="B17" s="88"/>
      <c r="C17" s="47" t="s">
        <v>7</v>
      </c>
      <c r="D17" s="47" t="s">
        <v>8</v>
      </c>
      <c r="E17" s="47" t="s">
        <v>9</v>
      </c>
      <c r="F17" s="47" t="s">
        <v>10</v>
      </c>
      <c r="G17" s="47" t="s">
        <v>11</v>
      </c>
      <c r="H17" s="47" t="s">
        <v>12</v>
      </c>
      <c r="I17" s="46"/>
    </row>
    <row r="18" spans="1:9" ht="15.75" thickBot="1" x14ac:dyDescent="0.3">
      <c r="A18" s="48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6"/>
    </row>
    <row r="19" spans="1:9" ht="15.75" thickBot="1" x14ac:dyDescent="0.3">
      <c r="A19" s="87" t="s">
        <v>13</v>
      </c>
      <c r="B19" s="47" t="s">
        <v>14</v>
      </c>
      <c r="C19" s="75">
        <v>610</v>
      </c>
      <c r="D19" s="92" t="s">
        <v>15</v>
      </c>
      <c r="E19" s="75" t="s">
        <v>16</v>
      </c>
      <c r="F19" s="3">
        <f>SUM(F20)</f>
        <v>34542.625809999998</v>
      </c>
      <c r="G19" s="3">
        <f t="shared" ref="G19:H19" si="0">SUM(G20)</f>
        <v>50026.796309999998</v>
      </c>
      <c r="H19" s="3">
        <f t="shared" si="0"/>
        <v>32501.804000000004</v>
      </c>
      <c r="I19" s="46"/>
    </row>
    <row r="20" spans="1:9" ht="103.5" customHeight="1" thickBot="1" x14ac:dyDescent="0.3">
      <c r="A20" s="88"/>
      <c r="B20" s="47" t="s">
        <v>17</v>
      </c>
      <c r="C20" s="76"/>
      <c r="D20" s="93"/>
      <c r="E20" s="76"/>
      <c r="F20" s="3">
        <f>SUM(F21,F67)</f>
        <v>34542.625809999998</v>
      </c>
      <c r="G20" s="3">
        <f>SUM(G21,G67)</f>
        <v>50026.796309999998</v>
      </c>
      <c r="H20" s="3">
        <f>SUM(H21,H67)</f>
        <v>32501.804000000004</v>
      </c>
      <c r="I20" s="46"/>
    </row>
    <row r="21" spans="1:9" ht="39" customHeight="1" thickBot="1" x14ac:dyDescent="0.3">
      <c r="A21" s="49" t="s">
        <v>18</v>
      </c>
      <c r="B21" s="50" t="s">
        <v>14</v>
      </c>
      <c r="C21" s="75">
        <v>610</v>
      </c>
      <c r="D21" s="92" t="s">
        <v>15</v>
      </c>
      <c r="E21" s="75" t="s">
        <v>19</v>
      </c>
      <c r="F21" s="4">
        <f>SUM(F22)</f>
        <v>33444.625809999998</v>
      </c>
      <c r="G21" s="4">
        <f t="shared" ref="G21:H21" si="1">SUM(G22)</f>
        <v>48845.066619999998</v>
      </c>
      <c r="H21" s="4">
        <f t="shared" si="1"/>
        <v>31335.804000000004</v>
      </c>
      <c r="I21" s="51"/>
    </row>
    <row r="22" spans="1:9" ht="36.75" customHeight="1" thickBot="1" x14ac:dyDescent="0.3">
      <c r="A22" s="48" t="s">
        <v>20</v>
      </c>
      <c r="B22" s="50" t="s">
        <v>21</v>
      </c>
      <c r="C22" s="76"/>
      <c r="D22" s="93"/>
      <c r="E22" s="76"/>
      <c r="F22" s="4">
        <f>SUM(F23,F27,F30,F61,F63,F65)</f>
        <v>33444.625809999998</v>
      </c>
      <c r="G22" s="4">
        <f t="shared" ref="G22:H22" si="2">SUM(G23,G27,G30,G61,G63,G65)</f>
        <v>48845.066619999998</v>
      </c>
      <c r="H22" s="4">
        <f t="shared" si="2"/>
        <v>31335.804000000004</v>
      </c>
      <c r="I22" s="51"/>
    </row>
    <row r="23" spans="1:9" ht="75.75" thickBot="1" x14ac:dyDescent="0.3">
      <c r="A23" s="52" t="s">
        <v>22</v>
      </c>
      <c r="B23" s="5" t="s">
        <v>21</v>
      </c>
      <c r="C23" s="5">
        <v>610</v>
      </c>
      <c r="D23" s="42" t="s">
        <v>15</v>
      </c>
      <c r="E23" s="6" t="s">
        <v>23</v>
      </c>
      <c r="F23" s="7">
        <f>SUM(F24,F25,F26)</f>
        <v>28803.9</v>
      </c>
      <c r="G23" s="7">
        <f t="shared" ref="G23:H23" si="3">SUM(G24,G25,G26)</f>
        <v>30314.48</v>
      </c>
      <c r="H23" s="7">
        <f t="shared" si="3"/>
        <v>30447.700000000004</v>
      </c>
      <c r="I23" s="53"/>
    </row>
    <row r="24" spans="1:9" ht="75.75" thickBot="1" x14ac:dyDescent="0.3">
      <c r="A24" s="30" t="s">
        <v>24</v>
      </c>
      <c r="B24" s="8" t="s">
        <v>21</v>
      </c>
      <c r="C24" s="39">
        <v>610</v>
      </c>
      <c r="D24" s="40" t="s">
        <v>15</v>
      </c>
      <c r="E24" s="8" t="s">
        <v>25</v>
      </c>
      <c r="F24" s="9">
        <f>SUM(местный:федеральный!F24)</f>
        <v>10957.2</v>
      </c>
      <c r="G24" s="9">
        <f>SUM(местный:федеральный!G24)</f>
        <v>11717.28</v>
      </c>
      <c r="H24" s="9">
        <f>SUM(местный:федеральный!H24)</f>
        <v>11815.6</v>
      </c>
      <c r="I24" s="54"/>
    </row>
    <row r="25" spans="1:9" ht="75.75" thickBot="1" x14ac:dyDescent="0.3">
      <c r="A25" s="30" t="s">
        <v>26</v>
      </c>
      <c r="B25" s="39" t="s">
        <v>21</v>
      </c>
      <c r="C25" s="39">
        <v>610</v>
      </c>
      <c r="D25" s="40" t="s">
        <v>15</v>
      </c>
      <c r="E25" s="39" t="s">
        <v>25</v>
      </c>
      <c r="F25" s="9">
        <f>SUM(местный:федеральный!F25)</f>
        <v>14502.5</v>
      </c>
      <c r="G25" s="9">
        <f>SUM(местный:федеральный!G25)</f>
        <v>14743.6</v>
      </c>
      <c r="H25" s="9">
        <f>SUM(местный:федеральный!H25)</f>
        <v>14731.2</v>
      </c>
      <c r="I25" s="54"/>
    </row>
    <row r="26" spans="1:9" ht="75.75" thickBot="1" x14ac:dyDescent="0.3">
      <c r="A26" s="30" t="s">
        <v>27</v>
      </c>
      <c r="B26" s="39" t="s">
        <v>21</v>
      </c>
      <c r="C26" s="39">
        <v>610</v>
      </c>
      <c r="D26" s="40" t="s">
        <v>15</v>
      </c>
      <c r="E26" s="39" t="s">
        <v>25</v>
      </c>
      <c r="F26" s="9">
        <f>SUM(местный:федеральный!F26)</f>
        <v>3344.2</v>
      </c>
      <c r="G26" s="9">
        <f>SUM(местный:федеральный!G26)</f>
        <v>3853.6</v>
      </c>
      <c r="H26" s="9">
        <f>SUM(местный:федеральный!H26)</f>
        <v>3900.9</v>
      </c>
      <c r="I26" s="54"/>
    </row>
    <row r="27" spans="1:9" s="56" customFormat="1" ht="75.75" thickBot="1" x14ac:dyDescent="0.3">
      <c r="A27" s="55" t="s">
        <v>28</v>
      </c>
      <c r="B27" s="11" t="s">
        <v>21</v>
      </c>
      <c r="C27" s="11">
        <v>610</v>
      </c>
      <c r="D27" s="12" t="s">
        <v>15</v>
      </c>
      <c r="E27" s="11" t="s">
        <v>29</v>
      </c>
      <c r="F27" s="13">
        <f>SUM(F28:F29)</f>
        <v>0</v>
      </c>
      <c r="G27" s="13">
        <f t="shared" ref="G27:H27" si="4">SUM(G28:G29)</f>
        <v>30</v>
      </c>
      <c r="H27" s="13">
        <f t="shared" si="4"/>
        <v>30</v>
      </c>
      <c r="I27" s="53"/>
    </row>
    <row r="28" spans="1:9" ht="60.75" thickBot="1" x14ac:dyDescent="0.3">
      <c r="A28" s="57" t="s">
        <v>30</v>
      </c>
      <c r="B28" s="43" t="s">
        <v>21</v>
      </c>
      <c r="C28" s="43">
        <v>610</v>
      </c>
      <c r="D28" s="44" t="s">
        <v>15</v>
      </c>
      <c r="E28" s="43" t="s">
        <v>31</v>
      </c>
      <c r="F28" s="10">
        <f>SUM(местный:федеральный!F28)</f>
        <v>0</v>
      </c>
      <c r="G28" s="10">
        <f>SUM(местный:федеральный!G28)</f>
        <v>15</v>
      </c>
      <c r="H28" s="10">
        <f>SUM(местный:федеральный!H28)</f>
        <v>15</v>
      </c>
      <c r="I28" s="54"/>
    </row>
    <row r="29" spans="1:9" ht="75.75" thickBot="1" x14ac:dyDescent="0.3">
      <c r="A29" s="57" t="s">
        <v>32</v>
      </c>
      <c r="B29" s="43" t="s">
        <v>21</v>
      </c>
      <c r="C29" s="43">
        <v>610</v>
      </c>
      <c r="D29" s="44" t="s">
        <v>15</v>
      </c>
      <c r="E29" s="43" t="s">
        <v>33</v>
      </c>
      <c r="F29" s="10">
        <f>SUM(местный:федеральный!F29)</f>
        <v>0</v>
      </c>
      <c r="G29" s="10">
        <f>SUM(местный:федеральный!G29)</f>
        <v>15</v>
      </c>
      <c r="H29" s="10">
        <f>SUM(местный:федеральный!H29)</f>
        <v>15</v>
      </c>
      <c r="I29" s="54"/>
    </row>
    <row r="30" spans="1:9" ht="75.75" thickBot="1" x14ac:dyDescent="0.3">
      <c r="A30" s="55" t="s">
        <v>34</v>
      </c>
      <c r="B30" s="11" t="s">
        <v>21</v>
      </c>
      <c r="C30" s="11">
        <v>610</v>
      </c>
      <c r="D30" s="12" t="s">
        <v>15</v>
      </c>
      <c r="E30" s="11" t="s">
        <v>35</v>
      </c>
      <c r="F30" s="13">
        <f>SUM(F31:F33,F43,F52,F53,F54,F55,F56)</f>
        <v>4385.7258099999999</v>
      </c>
      <c r="G30" s="13">
        <f t="shared" ref="G30:H30" si="5">SUM(G31:G33,G43,G52,G53,G54,G55,G56)</f>
        <v>18331.96557</v>
      </c>
      <c r="H30" s="13">
        <f t="shared" si="5"/>
        <v>603.91000000000008</v>
      </c>
      <c r="I30" s="53"/>
    </row>
    <row r="31" spans="1:9" ht="45.75" thickBot="1" x14ac:dyDescent="0.3">
      <c r="A31" s="30" t="s">
        <v>36</v>
      </c>
      <c r="B31" s="39" t="s">
        <v>21</v>
      </c>
      <c r="C31" s="39">
        <v>610</v>
      </c>
      <c r="D31" s="40" t="s">
        <v>15</v>
      </c>
      <c r="E31" s="39" t="s">
        <v>37</v>
      </c>
      <c r="F31" s="10">
        <f>SUM(местный:федеральный!F31)</f>
        <v>76</v>
      </c>
      <c r="G31" s="10">
        <f>SUM(местный:федеральный!G31)</f>
        <v>200</v>
      </c>
      <c r="H31" s="10">
        <f>SUM(местный:федеральный!H31)</f>
        <v>0</v>
      </c>
      <c r="I31" s="58"/>
    </row>
    <row r="32" spans="1:9" ht="45.75" thickBot="1" x14ac:dyDescent="0.3">
      <c r="A32" s="30" t="s">
        <v>38</v>
      </c>
      <c r="B32" s="39" t="s">
        <v>21</v>
      </c>
      <c r="C32" s="39">
        <v>610</v>
      </c>
      <c r="D32" s="40" t="s">
        <v>15</v>
      </c>
      <c r="E32" s="39" t="s">
        <v>39</v>
      </c>
      <c r="F32" s="10">
        <f>SUM(местный:федеральный!F32)</f>
        <v>1040.98756</v>
      </c>
      <c r="G32" s="10">
        <f>SUM(местный:федеральный!G32)</f>
        <v>692.87031000000002</v>
      </c>
      <c r="H32" s="10">
        <f>SUM(местный:федеральный!H32)</f>
        <v>0</v>
      </c>
      <c r="I32" s="54"/>
    </row>
    <row r="33" spans="1:9" ht="90.75" thickBot="1" x14ac:dyDescent="0.3">
      <c r="A33" s="57" t="s">
        <v>40</v>
      </c>
      <c r="B33" s="43" t="s">
        <v>21</v>
      </c>
      <c r="C33" s="43">
        <v>610</v>
      </c>
      <c r="D33" s="44" t="s">
        <v>15</v>
      </c>
      <c r="E33" s="43" t="s">
        <v>41</v>
      </c>
      <c r="F33" s="10">
        <f>SUM(F35:F42)</f>
        <v>2078.7382499999999</v>
      </c>
      <c r="G33" s="10">
        <f t="shared" ref="G33:H33" si="6">SUM(G35:G42)</f>
        <v>0</v>
      </c>
      <c r="H33" s="10">
        <f t="shared" si="6"/>
        <v>0</v>
      </c>
      <c r="I33" s="54"/>
    </row>
    <row r="34" spans="1:9" ht="15.75" thickBot="1" x14ac:dyDescent="0.3">
      <c r="A34" s="57" t="s">
        <v>42</v>
      </c>
      <c r="B34" s="15"/>
      <c r="C34" s="15"/>
      <c r="D34" s="16"/>
      <c r="E34" s="15"/>
      <c r="F34" s="17"/>
      <c r="G34" s="18"/>
      <c r="H34" s="18"/>
      <c r="I34" s="59"/>
    </row>
    <row r="35" spans="1:9" ht="54.75" customHeight="1" thickBot="1" x14ac:dyDescent="0.3">
      <c r="A35" s="30" t="s">
        <v>43</v>
      </c>
      <c r="B35" s="19" t="s">
        <v>21</v>
      </c>
      <c r="C35" s="19">
        <v>610</v>
      </c>
      <c r="D35" s="20" t="s">
        <v>15</v>
      </c>
      <c r="E35" s="19" t="s">
        <v>41</v>
      </c>
      <c r="F35" s="17">
        <f>SUM(местный:федеральный!F35)</f>
        <v>1824</v>
      </c>
      <c r="G35" s="17">
        <f>SUM(местный:федеральный!G35)</f>
        <v>0</v>
      </c>
      <c r="H35" s="17">
        <f>SUM(местный:федеральный!H35)</f>
        <v>0</v>
      </c>
      <c r="I35" s="59"/>
    </row>
    <row r="36" spans="1:9" ht="55.5" customHeight="1" thickBot="1" x14ac:dyDescent="0.3">
      <c r="A36" s="30" t="s">
        <v>44</v>
      </c>
      <c r="B36" s="19" t="s">
        <v>21</v>
      </c>
      <c r="C36" s="19">
        <v>610</v>
      </c>
      <c r="D36" s="20" t="s">
        <v>15</v>
      </c>
      <c r="E36" s="19" t="s">
        <v>41</v>
      </c>
      <c r="F36" s="17">
        <f>SUM(местный:федеральный!F36)</f>
        <v>0</v>
      </c>
      <c r="G36" s="17">
        <f>SUM(местный:федеральный!G36)</f>
        <v>0</v>
      </c>
      <c r="H36" s="17">
        <f>SUM(местный:федеральный!H36)</f>
        <v>0</v>
      </c>
      <c r="I36" s="60"/>
    </row>
    <row r="37" spans="1:9" ht="44.25" customHeight="1" thickBot="1" x14ac:dyDescent="0.3">
      <c r="A37" s="30" t="s">
        <v>45</v>
      </c>
      <c r="B37" s="19" t="s">
        <v>21</v>
      </c>
      <c r="C37" s="19">
        <v>610</v>
      </c>
      <c r="D37" s="20" t="s">
        <v>15</v>
      </c>
      <c r="E37" s="19" t="s">
        <v>41</v>
      </c>
      <c r="F37" s="17">
        <f>SUM(местный:федеральный!F37)</f>
        <v>0</v>
      </c>
      <c r="G37" s="17">
        <f>SUM(местный:федеральный!G37)</f>
        <v>0</v>
      </c>
      <c r="H37" s="17">
        <f>SUM(местный:федеральный!H37)</f>
        <v>0</v>
      </c>
      <c r="I37" s="60"/>
    </row>
    <row r="38" spans="1:9" ht="42" customHeight="1" thickBot="1" x14ac:dyDescent="0.3">
      <c r="A38" s="30" t="s">
        <v>46</v>
      </c>
      <c r="B38" s="39" t="s">
        <v>21</v>
      </c>
      <c r="C38" s="39">
        <v>610</v>
      </c>
      <c r="D38" s="40" t="s">
        <v>15</v>
      </c>
      <c r="E38" s="39" t="s">
        <v>41</v>
      </c>
      <c r="F38" s="17">
        <f>SUM(местный:федеральный!F38)</f>
        <v>0</v>
      </c>
      <c r="G38" s="17">
        <f>SUM(местный:федеральный!G38)</f>
        <v>0</v>
      </c>
      <c r="H38" s="17">
        <f>SUM(местный:федеральный!H38)</f>
        <v>0</v>
      </c>
      <c r="I38" s="60"/>
    </row>
    <row r="39" spans="1:9" ht="35.25" customHeight="1" thickBot="1" x14ac:dyDescent="0.3">
      <c r="A39" s="30" t="s">
        <v>47</v>
      </c>
      <c r="B39" s="39" t="s">
        <v>21</v>
      </c>
      <c r="C39" s="39">
        <v>610</v>
      </c>
      <c r="D39" s="40" t="s">
        <v>15</v>
      </c>
      <c r="E39" s="39" t="s">
        <v>41</v>
      </c>
      <c r="F39" s="17">
        <f>SUM(местный:федеральный!F39)</f>
        <v>0</v>
      </c>
      <c r="G39" s="17">
        <f>SUM(местный:федеральный!G39)</f>
        <v>0</v>
      </c>
      <c r="H39" s="17">
        <f>SUM(местный:федеральный!H39)</f>
        <v>0</v>
      </c>
      <c r="I39" s="60"/>
    </row>
    <row r="40" spans="1:9" ht="37.5" customHeight="1" thickBot="1" x14ac:dyDescent="0.3">
      <c r="A40" s="30" t="s">
        <v>48</v>
      </c>
      <c r="B40" s="61" t="s">
        <v>21</v>
      </c>
      <c r="C40" s="21">
        <v>610</v>
      </c>
      <c r="D40" s="22" t="s">
        <v>15</v>
      </c>
      <c r="E40" s="21" t="s">
        <v>41</v>
      </c>
      <c r="F40" s="17">
        <f>SUM(местный:федеральный!F40)</f>
        <v>0</v>
      </c>
      <c r="G40" s="17">
        <f>SUM(местный:федеральный!G40)</f>
        <v>0</v>
      </c>
      <c r="H40" s="17">
        <f>SUM(местный:федеральный!H40)</f>
        <v>0</v>
      </c>
      <c r="I40" s="59"/>
    </row>
    <row r="41" spans="1:9" ht="36.75" customHeight="1" thickBot="1" x14ac:dyDescent="0.3">
      <c r="A41" s="62" t="s">
        <v>49</v>
      </c>
      <c r="B41" s="19" t="s">
        <v>21</v>
      </c>
      <c r="C41" s="19">
        <v>610</v>
      </c>
      <c r="D41" s="20" t="s">
        <v>15</v>
      </c>
      <c r="E41" s="19" t="s">
        <v>41</v>
      </c>
      <c r="F41" s="17">
        <f>SUM(местный:федеральный!F41)</f>
        <v>0</v>
      </c>
      <c r="G41" s="17">
        <f>SUM(местный:федеральный!G41)</f>
        <v>0</v>
      </c>
      <c r="H41" s="17">
        <f>SUM(местный:федеральный!H41)</f>
        <v>0</v>
      </c>
      <c r="I41" s="59"/>
    </row>
    <row r="42" spans="1:9" ht="45" customHeight="1" thickBot="1" x14ac:dyDescent="0.3">
      <c r="A42" s="62" t="s">
        <v>50</v>
      </c>
      <c r="B42" s="19" t="s">
        <v>21</v>
      </c>
      <c r="C42" s="19">
        <v>610</v>
      </c>
      <c r="D42" s="20" t="s">
        <v>15</v>
      </c>
      <c r="E42" s="19" t="s">
        <v>51</v>
      </c>
      <c r="F42" s="17">
        <f>SUM(местный:федеральный!F42)</f>
        <v>254.73824999999999</v>
      </c>
      <c r="G42" s="17">
        <f>SUM(местный:федеральный!G42)</f>
        <v>0</v>
      </c>
      <c r="H42" s="17">
        <f>SUM(местный:федеральный!H42)</f>
        <v>0</v>
      </c>
      <c r="I42" s="59"/>
    </row>
    <row r="43" spans="1:9" ht="75.75" thickBot="1" x14ac:dyDescent="0.3">
      <c r="A43" s="30" t="s">
        <v>52</v>
      </c>
      <c r="B43" s="39" t="s">
        <v>21</v>
      </c>
      <c r="C43" s="39">
        <v>610</v>
      </c>
      <c r="D43" s="40" t="s">
        <v>15</v>
      </c>
      <c r="E43" s="39" t="s">
        <v>53</v>
      </c>
      <c r="F43" s="10">
        <f>SUM(F45:F51)</f>
        <v>990</v>
      </c>
      <c r="G43" s="10">
        <f t="shared" ref="G43:H43" si="7">SUM(G45:G51)</f>
        <v>1600</v>
      </c>
      <c r="H43" s="10">
        <f t="shared" si="7"/>
        <v>260</v>
      </c>
      <c r="I43" s="54"/>
    </row>
    <row r="44" spans="1:9" ht="15.75" thickBot="1" x14ac:dyDescent="0.3">
      <c r="A44" s="30" t="s">
        <v>42</v>
      </c>
      <c r="B44" s="19"/>
      <c r="C44" s="19"/>
      <c r="D44" s="20"/>
      <c r="E44" s="19"/>
      <c r="F44" s="17"/>
      <c r="G44" s="17"/>
      <c r="H44" s="17"/>
      <c r="I44" s="59"/>
    </row>
    <row r="45" spans="1:9" ht="60.75" thickBot="1" x14ac:dyDescent="0.3">
      <c r="A45" s="63" t="s">
        <v>54</v>
      </c>
      <c r="B45" s="39" t="s">
        <v>21</v>
      </c>
      <c r="C45" s="39">
        <v>610</v>
      </c>
      <c r="D45" s="40" t="s">
        <v>15</v>
      </c>
      <c r="E45" s="39" t="s">
        <v>53</v>
      </c>
      <c r="F45" s="10">
        <f>SUM(местный:федеральный!F45)</f>
        <v>990</v>
      </c>
      <c r="G45" s="10">
        <f>SUM(местный:федеральный!G45)</f>
        <v>0</v>
      </c>
      <c r="H45" s="10">
        <f>SUM(местный:федеральный!H45)</f>
        <v>0</v>
      </c>
      <c r="I45" s="64"/>
    </row>
    <row r="46" spans="1:9" ht="40.5" customHeight="1" thickBot="1" x14ac:dyDescent="0.3">
      <c r="A46" s="8" t="s">
        <v>55</v>
      </c>
      <c r="B46" s="39" t="s">
        <v>21</v>
      </c>
      <c r="C46" s="39">
        <v>610</v>
      </c>
      <c r="D46" s="40" t="s">
        <v>15</v>
      </c>
      <c r="E46" s="39" t="s">
        <v>53</v>
      </c>
      <c r="F46" s="10">
        <f>SUM(местный:федеральный!F46)</f>
        <v>0</v>
      </c>
      <c r="G46" s="10">
        <f>SUM(местный:федеральный!G46)</f>
        <v>0</v>
      </c>
      <c r="H46" s="10">
        <f>SUM(местный:федеральный!H46)</f>
        <v>0</v>
      </c>
      <c r="I46" s="65"/>
    </row>
    <row r="47" spans="1:9" s="66" customFormat="1" ht="45" customHeight="1" thickBot="1" x14ac:dyDescent="0.3">
      <c r="A47" s="8" t="s">
        <v>56</v>
      </c>
      <c r="B47" s="39" t="s">
        <v>21</v>
      </c>
      <c r="C47" s="39">
        <v>610</v>
      </c>
      <c r="D47" s="40" t="s">
        <v>15</v>
      </c>
      <c r="E47" s="39" t="s">
        <v>53</v>
      </c>
      <c r="F47" s="10">
        <f>SUM(местный:федеральный!F47)</f>
        <v>0</v>
      </c>
      <c r="G47" s="10">
        <f>SUM(местный:федеральный!G47)</f>
        <v>1000</v>
      </c>
      <c r="H47" s="10">
        <f>SUM(местный:федеральный!H47)</f>
        <v>0</v>
      </c>
      <c r="I47" s="65"/>
    </row>
    <row r="48" spans="1:9" ht="49.5" customHeight="1" thickBot="1" x14ac:dyDescent="0.3">
      <c r="A48" s="8" t="s">
        <v>57</v>
      </c>
      <c r="B48" s="39" t="s">
        <v>21</v>
      </c>
      <c r="C48" s="39">
        <v>610</v>
      </c>
      <c r="D48" s="40" t="s">
        <v>15</v>
      </c>
      <c r="E48" s="39" t="s">
        <v>53</v>
      </c>
      <c r="F48" s="10">
        <f>SUM(местный:федеральный!F48)</f>
        <v>0</v>
      </c>
      <c r="G48" s="10">
        <f>SUM(местный:федеральный!G48)</f>
        <v>0</v>
      </c>
      <c r="H48" s="10">
        <f>SUM(местный:федеральный!H48)</f>
        <v>0</v>
      </c>
      <c r="I48" s="65"/>
    </row>
    <row r="49" spans="1:9" s="66" customFormat="1" ht="46.5" customHeight="1" thickBot="1" x14ac:dyDescent="0.3">
      <c r="A49" s="8" t="s">
        <v>58</v>
      </c>
      <c r="B49" s="39" t="s">
        <v>21</v>
      </c>
      <c r="C49" s="39">
        <v>610</v>
      </c>
      <c r="D49" s="40" t="s">
        <v>15</v>
      </c>
      <c r="E49" s="39" t="s">
        <v>53</v>
      </c>
      <c r="F49" s="10">
        <f>SUM(местный:федеральный!F49)</f>
        <v>0</v>
      </c>
      <c r="G49" s="10">
        <f>SUM(местный:федеральный!G49)</f>
        <v>600</v>
      </c>
      <c r="H49" s="10">
        <f>SUM(местный:федеральный!H49)</f>
        <v>0</v>
      </c>
      <c r="I49" s="67"/>
    </row>
    <row r="50" spans="1:9" ht="56.25" customHeight="1" thickBot="1" x14ac:dyDescent="0.3">
      <c r="A50" s="8" t="s">
        <v>59</v>
      </c>
      <c r="B50" s="39" t="s">
        <v>21</v>
      </c>
      <c r="C50" s="39">
        <v>610</v>
      </c>
      <c r="D50" s="40" t="s">
        <v>15</v>
      </c>
      <c r="E50" s="39" t="s">
        <v>53</v>
      </c>
      <c r="F50" s="10">
        <f>SUM(местный:федеральный!F50)</f>
        <v>0</v>
      </c>
      <c r="G50" s="10">
        <f>SUM(местный:федеральный!G50)</f>
        <v>0</v>
      </c>
      <c r="H50" s="10">
        <f>SUM(местный:федеральный!H50)</f>
        <v>130</v>
      </c>
      <c r="I50" s="64"/>
    </row>
    <row r="51" spans="1:9" ht="71.25" customHeight="1" thickBot="1" x14ac:dyDescent="0.3">
      <c r="A51" s="8" t="s">
        <v>60</v>
      </c>
      <c r="B51" s="39" t="s">
        <v>21</v>
      </c>
      <c r="C51" s="39">
        <v>610</v>
      </c>
      <c r="D51" s="40" t="s">
        <v>15</v>
      </c>
      <c r="E51" s="39" t="s">
        <v>53</v>
      </c>
      <c r="F51" s="10">
        <f>SUM(местный:федеральный!F51)</f>
        <v>0</v>
      </c>
      <c r="G51" s="10">
        <f>SUM(местный:федеральный!G51)</f>
        <v>0</v>
      </c>
      <c r="H51" s="10">
        <f>SUM(местный:федеральный!H51)</f>
        <v>130</v>
      </c>
      <c r="I51" s="64"/>
    </row>
    <row r="52" spans="1:9" ht="75.75" thickBot="1" x14ac:dyDescent="0.3">
      <c r="A52" s="30" t="s">
        <v>61</v>
      </c>
      <c r="B52" s="39" t="s">
        <v>21</v>
      </c>
      <c r="C52" s="39">
        <v>610</v>
      </c>
      <c r="D52" s="40" t="s">
        <v>15</v>
      </c>
      <c r="E52" s="39" t="s">
        <v>62</v>
      </c>
      <c r="F52" s="10">
        <f>SUM(местный:федеральный!F52)</f>
        <v>0</v>
      </c>
      <c r="G52" s="10">
        <f>SUM(местный:федеральный!G52)</f>
        <v>0</v>
      </c>
      <c r="H52" s="10">
        <f>SUM(местный:федеральный!H52)</f>
        <v>0</v>
      </c>
      <c r="I52" s="54"/>
    </row>
    <row r="53" spans="1:9" ht="15.75" thickBot="1" x14ac:dyDescent="0.3">
      <c r="A53" s="63" t="s">
        <v>63</v>
      </c>
      <c r="B53" s="82" t="s">
        <v>21</v>
      </c>
      <c r="C53" s="82">
        <v>610</v>
      </c>
      <c r="D53" s="84" t="s">
        <v>15</v>
      </c>
      <c r="E53" s="27" t="s">
        <v>64</v>
      </c>
      <c r="F53" s="28">
        <f>SUM(местный:федеральный!F53)</f>
        <v>200</v>
      </c>
      <c r="G53" s="28">
        <f>SUM(местный:федеральный!G53)</f>
        <v>0</v>
      </c>
      <c r="H53" s="28">
        <f>SUM(местный:федеральный!H53)</f>
        <v>343.91</v>
      </c>
      <c r="I53" s="77"/>
    </row>
    <row r="54" spans="1:9" ht="54.75" customHeight="1" thickBot="1" x14ac:dyDescent="0.3">
      <c r="A54" s="30" t="s">
        <v>65</v>
      </c>
      <c r="B54" s="83"/>
      <c r="C54" s="83"/>
      <c r="D54" s="85"/>
      <c r="E54" s="27" t="s">
        <v>66</v>
      </c>
      <c r="F54" s="29">
        <f>SUM(местный:федеральный!F54)</f>
        <v>0</v>
      </c>
      <c r="G54" s="29">
        <f>SUM(местный:федеральный!G54)</f>
        <v>1397.5</v>
      </c>
      <c r="H54" s="29">
        <f>SUM(местный:федеральный!H54)</f>
        <v>0</v>
      </c>
      <c r="I54" s="77"/>
    </row>
    <row r="55" spans="1:9" ht="45.75" thickBot="1" x14ac:dyDescent="0.3">
      <c r="A55" s="30" t="s">
        <v>67</v>
      </c>
      <c r="B55" s="43" t="s">
        <v>21</v>
      </c>
      <c r="C55" s="39">
        <v>610</v>
      </c>
      <c r="D55" s="40" t="s">
        <v>15</v>
      </c>
      <c r="E55" s="39" t="s">
        <v>68</v>
      </c>
      <c r="F55" s="14">
        <f>SUM(местный:федеральный!F55)</f>
        <v>0</v>
      </c>
      <c r="G55" s="14">
        <f>SUM(местный:федеральный!G55)</f>
        <v>0</v>
      </c>
      <c r="H55" s="14">
        <f>SUM(местный:федеральный!H55)</f>
        <v>0</v>
      </c>
      <c r="I55" s="54"/>
    </row>
    <row r="56" spans="1:9" ht="66" customHeight="1" x14ac:dyDescent="0.25">
      <c r="A56" s="63" t="s">
        <v>69</v>
      </c>
      <c r="B56" s="43" t="s">
        <v>21</v>
      </c>
      <c r="C56" s="39">
        <v>610</v>
      </c>
      <c r="D56" s="40" t="s">
        <v>15</v>
      </c>
      <c r="E56" s="39" t="s">
        <v>116</v>
      </c>
      <c r="F56" s="14">
        <f>SUM(F58:F60)</f>
        <v>0</v>
      </c>
      <c r="G56" s="14">
        <f t="shared" ref="G56:H56" si="8">SUM(G58:G60)</f>
        <v>14441.59526</v>
      </c>
      <c r="H56" s="14">
        <f t="shared" si="8"/>
        <v>0</v>
      </c>
      <c r="I56" s="77"/>
    </row>
    <row r="57" spans="1:9" ht="22.5" customHeight="1" thickBot="1" x14ac:dyDescent="0.3">
      <c r="A57" s="30" t="s">
        <v>42</v>
      </c>
      <c r="B57" s="57"/>
      <c r="C57" s="30"/>
      <c r="D57" s="31"/>
      <c r="E57" s="30"/>
      <c r="F57" s="32"/>
      <c r="G57" s="32"/>
      <c r="H57" s="32"/>
      <c r="I57" s="77"/>
    </row>
    <row r="58" spans="1:9" ht="41.25" customHeight="1" thickBot="1" x14ac:dyDescent="0.3">
      <c r="A58" s="30" t="s">
        <v>70</v>
      </c>
      <c r="B58" s="15" t="s">
        <v>21</v>
      </c>
      <c r="C58" s="19">
        <v>610</v>
      </c>
      <c r="D58" s="20" t="s">
        <v>15</v>
      </c>
      <c r="E58" s="39" t="s">
        <v>116</v>
      </c>
      <c r="F58" s="18">
        <f>SUM(местный:федеральный!F58)</f>
        <v>0</v>
      </c>
      <c r="G58" s="18">
        <f>SUM(местный:федеральный!G58)</f>
        <v>7125.2986799999999</v>
      </c>
      <c r="H58" s="18">
        <f>SUM(местный:федеральный!H58)</f>
        <v>0</v>
      </c>
      <c r="I58" s="59"/>
    </row>
    <row r="59" spans="1:9" ht="44.25" customHeight="1" thickBot="1" x14ac:dyDescent="0.3">
      <c r="A59" s="30" t="s">
        <v>71</v>
      </c>
      <c r="B59" s="15" t="s">
        <v>21</v>
      </c>
      <c r="C59" s="19">
        <v>610</v>
      </c>
      <c r="D59" s="20" t="s">
        <v>15</v>
      </c>
      <c r="E59" s="39" t="s">
        <v>116</v>
      </c>
      <c r="F59" s="18">
        <f>SUM(местный:федеральный!F59)</f>
        <v>0</v>
      </c>
      <c r="G59" s="18">
        <f>SUM(местный:федеральный!G59)</f>
        <v>2005.2654</v>
      </c>
      <c r="H59" s="18">
        <f>SUM(местный:федеральный!H59)</f>
        <v>0</v>
      </c>
      <c r="I59" s="59"/>
    </row>
    <row r="60" spans="1:9" ht="36.75" customHeight="1" thickBot="1" x14ac:dyDescent="0.3">
      <c r="A60" s="30" t="s">
        <v>72</v>
      </c>
      <c r="B60" s="15" t="s">
        <v>21</v>
      </c>
      <c r="C60" s="19">
        <v>610</v>
      </c>
      <c r="D60" s="20" t="s">
        <v>15</v>
      </c>
      <c r="E60" s="39" t="s">
        <v>116</v>
      </c>
      <c r="F60" s="18">
        <f>SUM(местный:федеральный!F60)</f>
        <v>0</v>
      </c>
      <c r="G60" s="18">
        <f>SUM(местный:федеральный!G60)</f>
        <v>5311.0311799999999</v>
      </c>
      <c r="H60" s="18">
        <f>SUM(местный:федеральный!H60)</f>
        <v>0</v>
      </c>
      <c r="I60" s="59"/>
    </row>
    <row r="61" spans="1:9" ht="40.5" customHeight="1" thickBot="1" x14ac:dyDescent="0.3">
      <c r="A61" s="52" t="s">
        <v>97</v>
      </c>
      <c r="B61" s="33" t="s">
        <v>21</v>
      </c>
      <c r="C61" s="33">
        <v>610</v>
      </c>
      <c r="D61" s="34" t="s">
        <v>15</v>
      </c>
      <c r="E61" s="33" t="s">
        <v>73</v>
      </c>
      <c r="F61" s="35">
        <f>SUM(F62)</f>
        <v>0</v>
      </c>
      <c r="G61" s="35">
        <f t="shared" ref="G61:H61" si="9">SUM(G62)</f>
        <v>0</v>
      </c>
      <c r="H61" s="35">
        <f t="shared" si="9"/>
        <v>0</v>
      </c>
      <c r="I61" s="59"/>
    </row>
    <row r="62" spans="1:9" ht="48.75" customHeight="1" thickBot="1" x14ac:dyDescent="0.3">
      <c r="A62" s="30" t="s">
        <v>74</v>
      </c>
      <c r="B62" s="19" t="s">
        <v>21</v>
      </c>
      <c r="C62" s="19">
        <v>610</v>
      </c>
      <c r="D62" s="20" t="s">
        <v>15</v>
      </c>
      <c r="E62" s="19" t="s">
        <v>75</v>
      </c>
      <c r="F62" s="17">
        <f>SUM(местный:федеральный!F62)</f>
        <v>0</v>
      </c>
      <c r="G62" s="17">
        <f>SUM(местный:федеральный!G62)</f>
        <v>0</v>
      </c>
      <c r="H62" s="17">
        <f>SUM(местный:федеральный!H62)</f>
        <v>0</v>
      </c>
      <c r="I62" s="59"/>
    </row>
    <row r="63" spans="1:9" ht="45.75" thickBot="1" x14ac:dyDescent="0.3">
      <c r="A63" s="55" t="s">
        <v>76</v>
      </c>
      <c r="B63" s="43" t="s">
        <v>21</v>
      </c>
      <c r="C63" s="43">
        <v>610</v>
      </c>
      <c r="D63" s="44" t="s">
        <v>15</v>
      </c>
      <c r="E63" s="5" t="s">
        <v>77</v>
      </c>
      <c r="F63" s="36">
        <f>SUM(F64)</f>
        <v>255</v>
      </c>
      <c r="G63" s="36">
        <f t="shared" ref="G63:H63" si="10">SUM(G64)</f>
        <v>0</v>
      </c>
      <c r="H63" s="36">
        <f t="shared" si="10"/>
        <v>254.19399999999999</v>
      </c>
      <c r="I63" s="54"/>
    </row>
    <row r="64" spans="1:9" ht="45.75" thickBot="1" x14ac:dyDescent="0.3">
      <c r="A64" s="57" t="s">
        <v>78</v>
      </c>
      <c r="B64" s="43" t="s">
        <v>21</v>
      </c>
      <c r="C64" s="43">
        <v>610</v>
      </c>
      <c r="D64" s="44" t="s">
        <v>15</v>
      </c>
      <c r="E64" s="5" t="s">
        <v>79</v>
      </c>
      <c r="F64" s="14">
        <f>SUM(местный:федеральный!F64)</f>
        <v>255</v>
      </c>
      <c r="G64" s="14">
        <f>SUM(местный:федеральный!G64)</f>
        <v>0</v>
      </c>
      <c r="H64" s="14">
        <f>SUM(местный:федеральный!H64)</f>
        <v>254.19399999999999</v>
      </c>
      <c r="I64" s="54"/>
    </row>
    <row r="65" spans="1:9" ht="45.75" thickBot="1" x14ac:dyDescent="0.3">
      <c r="A65" s="55" t="s">
        <v>96</v>
      </c>
      <c r="B65" s="43" t="s">
        <v>21</v>
      </c>
      <c r="C65" s="43">
        <v>610</v>
      </c>
      <c r="D65" s="44" t="s">
        <v>15</v>
      </c>
      <c r="E65" s="5" t="s">
        <v>99</v>
      </c>
      <c r="F65" s="14">
        <f>SUM(F66)</f>
        <v>0</v>
      </c>
      <c r="G65" s="14">
        <f t="shared" ref="G65:H65" si="11">SUM(G66)</f>
        <v>168.62105</v>
      </c>
      <c r="H65" s="14">
        <f t="shared" si="11"/>
        <v>0</v>
      </c>
      <c r="I65" s="68"/>
    </row>
    <row r="66" spans="1:9" ht="45.75" thickBot="1" x14ac:dyDescent="0.3">
      <c r="A66" s="69" t="s">
        <v>95</v>
      </c>
      <c r="B66" s="43" t="s">
        <v>21</v>
      </c>
      <c r="C66" s="43">
        <v>610</v>
      </c>
      <c r="D66" s="44" t="s">
        <v>15</v>
      </c>
      <c r="E66" s="5" t="s">
        <v>98</v>
      </c>
      <c r="F66" s="14">
        <f>SUM(местный:федеральный!F66)</f>
        <v>0</v>
      </c>
      <c r="G66" s="14">
        <f>SUM(местный:федеральный!G66)</f>
        <v>168.62105</v>
      </c>
      <c r="H66" s="14">
        <f>SUM(местный:федеральный!H66)</f>
        <v>0</v>
      </c>
      <c r="I66" s="68"/>
    </row>
    <row r="67" spans="1:9" ht="21.75" customHeight="1" thickBot="1" x14ac:dyDescent="0.3">
      <c r="A67" s="49" t="s">
        <v>80</v>
      </c>
      <c r="B67" s="70" t="s">
        <v>14</v>
      </c>
      <c r="C67" s="78">
        <v>610</v>
      </c>
      <c r="D67" s="80" t="s">
        <v>15</v>
      </c>
      <c r="E67" s="78" t="s">
        <v>81</v>
      </c>
      <c r="F67" s="37">
        <f>SUM(F68)</f>
        <v>1098</v>
      </c>
      <c r="G67" s="37">
        <f t="shared" ref="G67:H67" si="12">SUM(G68)</f>
        <v>1181.7296899999999</v>
      </c>
      <c r="H67" s="37">
        <f t="shared" si="12"/>
        <v>1166</v>
      </c>
      <c r="I67" s="51"/>
    </row>
    <row r="68" spans="1:9" ht="20.25" customHeight="1" thickBot="1" x14ac:dyDescent="0.3">
      <c r="A68" s="48" t="s">
        <v>82</v>
      </c>
      <c r="B68" s="50" t="s">
        <v>21</v>
      </c>
      <c r="C68" s="79"/>
      <c r="D68" s="81"/>
      <c r="E68" s="79"/>
      <c r="F68" s="4">
        <f>SUM(F69,F72)</f>
        <v>1098</v>
      </c>
      <c r="G68" s="4">
        <f>SUM(G69,G72)</f>
        <v>1181.7296899999999</v>
      </c>
      <c r="H68" s="4">
        <f>SUM(H69,H72)</f>
        <v>1166</v>
      </c>
      <c r="I68" s="51"/>
    </row>
    <row r="69" spans="1:9" ht="75.75" thickBot="1" x14ac:dyDescent="0.3">
      <c r="A69" s="55" t="s">
        <v>83</v>
      </c>
      <c r="B69" s="11" t="s">
        <v>21</v>
      </c>
      <c r="C69" s="11">
        <v>610</v>
      </c>
      <c r="D69" s="12" t="s">
        <v>15</v>
      </c>
      <c r="E69" s="11" t="s">
        <v>84</v>
      </c>
      <c r="F69" s="13">
        <f>SUM(F70:F71)</f>
        <v>1098</v>
      </c>
      <c r="G69" s="13">
        <f t="shared" ref="G69:H69" si="13">SUM(G70:G71)</f>
        <v>1081.7296899999999</v>
      </c>
      <c r="H69" s="13">
        <f t="shared" si="13"/>
        <v>1046</v>
      </c>
      <c r="I69" s="53"/>
    </row>
    <row r="70" spans="1:9" ht="75.75" thickBot="1" x14ac:dyDescent="0.3">
      <c r="A70" s="57" t="s">
        <v>85</v>
      </c>
      <c r="B70" s="43" t="s">
        <v>21</v>
      </c>
      <c r="C70" s="43">
        <v>610</v>
      </c>
      <c r="D70" s="44" t="s">
        <v>15</v>
      </c>
      <c r="E70" s="43" t="s">
        <v>86</v>
      </c>
      <c r="F70" s="10">
        <f>SUM(местный:федеральный!F70)</f>
        <v>1068</v>
      </c>
      <c r="G70" s="10">
        <f>SUM(местный:федеральный!G70)</f>
        <v>1041.7296899999999</v>
      </c>
      <c r="H70" s="10">
        <f>SUM(местный:федеральный!H70)</f>
        <v>996</v>
      </c>
      <c r="I70" s="71"/>
    </row>
    <row r="71" spans="1:9" ht="75.75" thickBot="1" x14ac:dyDescent="0.3">
      <c r="A71" s="30" t="s">
        <v>87</v>
      </c>
      <c r="B71" s="43" t="s">
        <v>21</v>
      </c>
      <c r="C71" s="43">
        <v>610</v>
      </c>
      <c r="D71" s="44" t="s">
        <v>15</v>
      </c>
      <c r="E71" s="43" t="s">
        <v>88</v>
      </c>
      <c r="F71" s="10">
        <f>SUM(местный:федеральный!F71)</f>
        <v>30</v>
      </c>
      <c r="G71" s="10">
        <f>SUM(местный:федеральный!G71)</f>
        <v>40</v>
      </c>
      <c r="H71" s="10">
        <f>SUM(местный:федеральный!H71)</f>
        <v>50</v>
      </c>
      <c r="I71" s="72"/>
    </row>
    <row r="72" spans="1:9" ht="60.75" thickBot="1" x14ac:dyDescent="0.3">
      <c r="A72" s="55" t="s">
        <v>89</v>
      </c>
      <c r="B72" s="11" t="s">
        <v>21</v>
      </c>
      <c r="C72" s="11">
        <v>610</v>
      </c>
      <c r="D72" s="12" t="s">
        <v>15</v>
      </c>
      <c r="E72" s="11" t="s">
        <v>90</v>
      </c>
      <c r="F72" s="13">
        <f>SUM(F73:F74)</f>
        <v>0</v>
      </c>
      <c r="G72" s="13">
        <f t="shared" ref="G72:H72" si="14">SUM(G73:G74)</f>
        <v>100</v>
      </c>
      <c r="H72" s="13">
        <f t="shared" si="14"/>
        <v>120</v>
      </c>
      <c r="I72" s="53"/>
    </row>
    <row r="73" spans="1:9" ht="60.75" thickBot="1" x14ac:dyDescent="0.3">
      <c r="A73" s="57" t="s">
        <v>91</v>
      </c>
      <c r="B73" s="43" t="s">
        <v>21</v>
      </c>
      <c r="C73" s="43">
        <v>610</v>
      </c>
      <c r="D73" s="44" t="s">
        <v>15</v>
      </c>
      <c r="E73" s="43" t="s">
        <v>92</v>
      </c>
      <c r="F73" s="10">
        <f>SUM(местный:федеральный!F73)</f>
        <v>0</v>
      </c>
      <c r="G73" s="10">
        <f>SUM(местный:федеральный!G73)</f>
        <v>50</v>
      </c>
      <c r="H73" s="10">
        <f>SUM(местный:федеральный!H73)</f>
        <v>50</v>
      </c>
      <c r="I73" s="64"/>
    </row>
    <row r="74" spans="1:9" ht="60.75" thickBot="1" x14ac:dyDescent="0.3">
      <c r="A74" s="57" t="s">
        <v>93</v>
      </c>
      <c r="B74" s="73" t="s">
        <v>21</v>
      </c>
      <c r="C74" s="73">
        <v>610</v>
      </c>
      <c r="D74" s="74" t="s">
        <v>15</v>
      </c>
      <c r="E74" s="73" t="s">
        <v>94</v>
      </c>
      <c r="F74" s="10">
        <f>SUM(местный:федеральный!F74)</f>
        <v>0</v>
      </c>
      <c r="G74" s="10">
        <f>SUM(местный:федеральный!G74)</f>
        <v>50</v>
      </c>
      <c r="H74" s="10">
        <f>SUM(местный:федеральный!H74)</f>
        <v>70</v>
      </c>
      <c r="I74" s="64"/>
    </row>
  </sheetData>
  <mergeCells count="22">
    <mergeCell ref="B53:B54"/>
    <mergeCell ref="C53:C54"/>
    <mergeCell ref="D53:D54"/>
    <mergeCell ref="A12:I12"/>
    <mergeCell ref="A13:I13"/>
    <mergeCell ref="A14:I14"/>
    <mergeCell ref="A16:A17"/>
    <mergeCell ref="B16:B17"/>
    <mergeCell ref="C16:E16"/>
    <mergeCell ref="F16:H16"/>
    <mergeCell ref="A19:A20"/>
    <mergeCell ref="C19:C20"/>
    <mergeCell ref="D19:D20"/>
    <mergeCell ref="E19:E20"/>
    <mergeCell ref="C21:C22"/>
    <mergeCell ref="D21:D22"/>
    <mergeCell ref="E21:E22"/>
    <mergeCell ref="I53:I54"/>
    <mergeCell ref="I56:I57"/>
    <mergeCell ref="C67:C68"/>
    <mergeCell ref="D67:D68"/>
    <mergeCell ref="E67:E68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местный</vt:lpstr>
      <vt:lpstr>край</vt:lpstr>
      <vt:lpstr>федеральный</vt:lpstr>
      <vt:lpstr>все источники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2024-06-24T05:39:47Z</cp:lastPrinted>
  <dcterms:created xsi:type="dcterms:W3CDTF">2023-12-12T04:06:36Z</dcterms:created>
  <dcterms:modified xsi:type="dcterms:W3CDTF">2024-06-24T05:40:13Z</dcterms:modified>
</cp:coreProperties>
</file>