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3)\"/>
    </mc:Choice>
  </mc:AlternateContent>
  <bookViews>
    <workbookView xWindow="0" yWindow="0" windowWidth="28800" windowHeight="12330" activeTab="3"/>
  </bookViews>
  <sheets>
    <sheet name="местный" sheetId="7" r:id="rId1"/>
    <sheet name="край" sheetId="6" r:id="rId2"/>
    <sheet name="федеральный" sheetId="4" r:id="rId3"/>
    <sheet name="все источники" sheetId="8" r:id="rId4"/>
  </sheets>
  <definedNames>
    <definedName name="_xlnm.Print_Area" localSheetId="3">'все источники'!$A$1:$R$106</definedName>
  </definedNames>
  <calcPr calcId="162913"/>
</workbook>
</file>

<file path=xl/calcChain.xml><?xml version="1.0" encoding="utf-8"?>
<calcChain xmlns="http://schemas.openxmlformats.org/spreadsheetml/2006/main">
  <c r="G91" i="8" l="1"/>
  <c r="H91" i="8"/>
  <c r="G92" i="8"/>
  <c r="H92" i="8"/>
  <c r="G105" i="8" l="1"/>
  <c r="H105" i="8"/>
  <c r="H85" i="8"/>
  <c r="H86" i="8"/>
  <c r="G85" i="8"/>
  <c r="G86" i="8"/>
  <c r="F85" i="8"/>
  <c r="F86" i="8"/>
  <c r="G78" i="8"/>
  <c r="H78" i="8"/>
  <c r="G77" i="8"/>
  <c r="H77" i="8"/>
  <c r="F78" i="8"/>
  <c r="F77" i="8"/>
  <c r="F105" i="8" l="1"/>
  <c r="G103" i="8"/>
  <c r="H103" i="8"/>
  <c r="F103" i="8"/>
  <c r="G99" i="8"/>
  <c r="H99" i="8"/>
  <c r="F99" i="8"/>
  <c r="G97" i="8"/>
  <c r="H97" i="8"/>
  <c r="F97" i="8"/>
  <c r="F91" i="8"/>
  <c r="G88" i="8"/>
  <c r="H88" i="8"/>
  <c r="F88" i="8"/>
  <c r="G81" i="4"/>
  <c r="H81" i="4"/>
  <c r="F81" i="4"/>
  <c r="G81" i="6"/>
  <c r="H81" i="6"/>
  <c r="F81" i="6"/>
  <c r="G81" i="7"/>
  <c r="H81" i="7"/>
  <c r="F81" i="7"/>
  <c r="D85" i="8"/>
  <c r="D86" i="8"/>
  <c r="D85" i="4"/>
  <c r="D86" i="4"/>
  <c r="D85" i="6"/>
  <c r="D86" i="6"/>
  <c r="D85" i="7"/>
  <c r="D86" i="7"/>
  <c r="G84" i="8" l="1"/>
  <c r="G81" i="8" s="1"/>
  <c r="H84" i="8"/>
  <c r="H81" i="8" s="1"/>
  <c r="F84" i="8"/>
  <c r="F81" i="8" s="1"/>
  <c r="F79" i="8"/>
  <c r="G79" i="8"/>
  <c r="H79" i="8"/>
  <c r="G75" i="8"/>
  <c r="H75" i="8"/>
  <c r="F75" i="8"/>
  <c r="G71" i="8"/>
  <c r="H71" i="8"/>
  <c r="G73" i="8"/>
  <c r="H73" i="8"/>
  <c r="F73" i="8"/>
  <c r="F71" i="8"/>
  <c r="G69" i="8"/>
  <c r="H69" i="8"/>
  <c r="F69" i="8"/>
  <c r="F67" i="8"/>
  <c r="G67" i="8"/>
  <c r="H67" i="8"/>
  <c r="G65" i="8"/>
  <c r="H65" i="8"/>
  <c r="F65" i="8"/>
  <c r="H63" i="8"/>
  <c r="G63" i="8"/>
  <c r="F63" i="8"/>
  <c r="G59" i="8"/>
  <c r="H59" i="8"/>
  <c r="F59" i="8"/>
  <c r="F54" i="8"/>
  <c r="G54" i="8"/>
  <c r="H54" i="8"/>
  <c r="F55" i="8"/>
  <c r="G55" i="8"/>
  <c r="H55" i="8"/>
  <c r="G53" i="8"/>
  <c r="H53" i="8"/>
  <c r="F53" i="8"/>
  <c r="G51" i="8"/>
  <c r="H51" i="8"/>
  <c r="G52" i="8"/>
  <c r="H52" i="8"/>
  <c r="F51" i="8"/>
  <c r="F52" i="8"/>
  <c r="G49" i="8"/>
  <c r="H49" i="8"/>
  <c r="G50" i="8"/>
  <c r="H50" i="8"/>
  <c r="F49" i="8"/>
  <c r="F48" i="8"/>
  <c r="G48" i="8"/>
  <c r="H48" i="8"/>
  <c r="G47" i="8"/>
  <c r="H47" i="8"/>
  <c r="F47" i="8"/>
  <c r="G46" i="8"/>
  <c r="H46" i="8"/>
  <c r="F46" i="8"/>
  <c r="G41" i="8"/>
  <c r="H41" i="8"/>
  <c r="F41" i="8"/>
  <c r="G39" i="8"/>
  <c r="H39" i="8"/>
  <c r="F39" i="8"/>
  <c r="G35" i="8"/>
  <c r="H35" i="8"/>
  <c r="F35" i="8"/>
  <c r="G33" i="8"/>
  <c r="H33" i="8"/>
  <c r="F33" i="8"/>
  <c r="G29" i="8"/>
  <c r="H29" i="8"/>
  <c r="F29" i="8"/>
  <c r="G27" i="8"/>
  <c r="H27" i="8"/>
  <c r="F27" i="8"/>
  <c r="G25" i="8"/>
  <c r="H25" i="8"/>
  <c r="F25" i="8"/>
  <c r="D63" i="7" l="1"/>
  <c r="D65" i="7"/>
  <c r="D63" i="6"/>
  <c r="D65" i="6"/>
  <c r="D63" i="4"/>
  <c r="D65" i="4"/>
  <c r="D63" i="8"/>
  <c r="D65" i="8"/>
  <c r="D67" i="8"/>
  <c r="D69" i="8"/>
  <c r="D67" i="4"/>
  <c r="D69" i="4"/>
  <c r="G43" i="6"/>
  <c r="H43" i="6"/>
  <c r="F43" i="6"/>
  <c r="G43" i="4"/>
  <c r="H43" i="4"/>
  <c r="F43" i="4"/>
  <c r="G43" i="7"/>
  <c r="H43" i="7"/>
  <c r="F43" i="7"/>
  <c r="D55" i="7"/>
  <c r="F43" i="8" l="1"/>
  <c r="G43" i="8"/>
  <c r="H43" i="8"/>
  <c r="D19" i="8"/>
  <c r="D21" i="8"/>
  <c r="D23" i="8"/>
  <c r="D55" i="8" s="1"/>
  <c r="D25" i="8"/>
  <c r="D27" i="8"/>
  <c r="D29" i="8"/>
  <c r="D31" i="8"/>
  <c r="D33" i="8"/>
  <c r="D35" i="8"/>
  <c r="D37" i="8"/>
  <c r="D39" i="8"/>
  <c r="D41" i="8"/>
  <c r="D43" i="8"/>
  <c r="D46" i="8"/>
  <c r="D47" i="8"/>
  <c r="D48" i="8"/>
  <c r="D49" i="8"/>
  <c r="D51" i="8"/>
  <c r="D53" i="8"/>
  <c r="D54" i="8"/>
  <c r="D56" i="8"/>
  <c r="D59" i="8"/>
  <c r="D71" i="8"/>
  <c r="D73" i="8"/>
  <c r="D75" i="8"/>
  <c r="D77" i="8"/>
  <c r="D79" i="8"/>
  <c r="D81" i="8"/>
  <c r="D84" i="8"/>
  <c r="D87" i="8"/>
  <c r="D88" i="8"/>
  <c r="D89" i="8"/>
  <c r="D91" i="8"/>
  <c r="D93" i="8"/>
  <c r="D95" i="8"/>
  <c r="D97" i="8"/>
  <c r="D99" i="8"/>
  <c r="D101" i="8"/>
  <c r="D103" i="8"/>
  <c r="D105" i="8"/>
  <c r="D19" i="4"/>
  <c r="D21" i="4"/>
  <c r="D23" i="4"/>
  <c r="D55" i="4" s="1"/>
  <c r="D25" i="4"/>
  <c r="D27" i="4"/>
  <c r="D29" i="4"/>
  <c r="D31" i="4"/>
  <c r="D33" i="4"/>
  <c r="D35" i="4"/>
  <c r="D37" i="4"/>
  <c r="D39" i="4"/>
  <c r="D41" i="4"/>
  <c r="D43" i="4"/>
  <c r="D46" i="4"/>
  <c r="D47" i="4"/>
  <c r="D48" i="4"/>
  <c r="D49" i="4"/>
  <c r="D51" i="4"/>
  <c r="D53" i="4"/>
  <c r="D54" i="4"/>
  <c r="D56" i="4"/>
  <c r="D59" i="4"/>
  <c r="D71" i="4"/>
  <c r="D73" i="4"/>
  <c r="D75" i="4"/>
  <c r="D77" i="4"/>
  <c r="D79" i="4"/>
  <c r="D81" i="4"/>
  <c r="D84" i="4"/>
  <c r="D87" i="4"/>
  <c r="D88" i="4"/>
  <c r="D89" i="4"/>
  <c r="D91" i="4"/>
  <c r="D93" i="4"/>
  <c r="D95" i="4"/>
  <c r="D97" i="4"/>
  <c r="D99" i="4"/>
  <c r="D101" i="4"/>
  <c r="D103" i="4"/>
  <c r="D105" i="4"/>
  <c r="D21" i="6"/>
  <c r="D23" i="6"/>
  <c r="D55" i="6" s="1"/>
  <c r="D25" i="6"/>
  <c r="D27" i="6"/>
  <c r="D29" i="6"/>
  <c r="D31" i="6"/>
  <c r="D33" i="6"/>
  <c r="D35" i="6"/>
  <c r="D37" i="6"/>
  <c r="D39" i="6"/>
  <c r="D41" i="6"/>
  <c r="D43" i="6"/>
  <c r="D45" i="6"/>
  <c r="D46" i="6"/>
  <c r="D47" i="6"/>
  <c r="D48" i="6"/>
  <c r="D49" i="6"/>
  <c r="D51" i="6"/>
  <c r="D53" i="6"/>
  <c r="D54" i="6"/>
  <c r="D56" i="6"/>
  <c r="D59" i="6"/>
  <c r="D67" i="6"/>
  <c r="D69" i="6"/>
  <c r="D71" i="6"/>
  <c r="D73" i="6"/>
  <c r="D75" i="6"/>
  <c r="D77" i="6"/>
  <c r="D79" i="6"/>
  <c r="D81" i="6"/>
  <c r="D84" i="6"/>
  <c r="D87" i="6"/>
  <c r="D88" i="6"/>
  <c r="D89" i="6"/>
  <c r="D91" i="6"/>
  <c r="D93" i="6"/>
  <c r="D95" i="6"/>
  <c r="D97" i="6"/>
  <c r="D99" i="6"/>
  <c r="D101" i="6"/>
  <c r="D103" i="6"/>
  <c r="D105" i="6"/>
  <c r="D25" i="7"/>
  <c r="D27" i="7"/>
  <c r="D29" i="7"/>
  <c r="D31" i="7"/>
  <c r="D33" i="7"/>
  <c r="D35" i="7"/>
  <c r="D37" i="7"/>
  <c r="D39" i="7"/>
  <c r="D41" i="7"/>
  <c r="D43" i="7"/>
  <c r="D46" i="7"/>
  <c r="D47" i="7"/>
  <c r="D48" i="7"/>
  <c r="D49" i="7"/>
  <c r="D51" i="7"/>
  <c r="D53" i="7"/>
  <c r="D54" i="7"/>
  <c r="D56" i="7"/>
  <c r="D59" i="7"/>
  <c r="D67" i="7"/>
  <c r="D69" i="7"/>
  <c r="D71" i="7"/>
  <c r="D73" i="7"/>
  <c r="D75" i="7"/>
  <c r="D77" i="7"/>
  <c r="D79" i="7"/>
  <c r="D81" i="7"/>
  <c r="D84" i="7"/>
  <c r="D87" i="7"/>
  <c r="D88" i="7"/>
  <c r="D89" i="7"/>
  <c r="D91" i="7"/>
  <c r="D93" i="7"/>
  <c r="D95" i="7"/>
  <c r="D97" i="7"/>
  <c r="D99" i="7"/>
  <c r="D101" i="7"/>
  <c r="D103" i="7"/>
  <c r="D105" i="7"/>
  <c r="F50" i="8" l="1"/>
  <c r="G56" i="7"/>
  <c r="G37" i="7" s="1"/>
  <c r="H56" i="7"/>
  <c r="H37" i="7" s="1"/>
  <c r="F56" i="7"/>
  <c r="F37" i="7" s="1"/>
  <c r="F56" i="4"/>
  <c r="F37" i="4" s="1"/>
  <c r="F87" i="4"/>
  <c r="G56" i="4"/>
  <c r="G37" i="4" s="1"/>
  <c r="H56" i="4"/>
  <c r="H37" i="4" s="1"/>
  <c r="H56" i="6"/>
  <c r="H37" i="6" s="1"/>
  <c r="G56" i="6"/>
  <c r="G37" i="6" s="1"/>
  <c r="F56" i="6"/>
  <c r="F37" i="6" s="1"/>
  <c r="H101" i="7"/>
  <c r="G101" i="7"/>
  <c r="F101" i="7"/>
  <c r="H95" i="7"/>
  <c r="H94" i="7" s="1"/>
  <c r="G95" i="7"/>
  <c r="F95" i="7"/>
  <c r="H89" i="7"/>
  <c r="G89" i="7"/>
  <c r="F89" i="7"/>
  <c r="H87" i="7"/>
  <c r="G87" i="7"/>
  <c r="F87" i="7"/>
  <c r="H31" i="7"/>
  <c r="G31" i="7"/>
  <c r="F31" i="7"/>
  <c r="H23" i="7"/>
  <c r="G23" i="7"/>
  <c r="F23" i="7"/>
  <c r="H101" i="6"/>
  <c r="G101" i="6"/>
  <c r="F101" i="6"/>
  <c r="H95" i="6"/>
  <c r="G95" i="6"/>
  <c r="F95" i="6"/>
  <c r="H89" i="6"/>
  <c r="G89" i="6"/>
  <c r="F89" i="6"/>
  <c r="H87" i="6"/>
  <c r="G87" i="6"/>
  <c r="F87" i="6"/>
  <c r="H31" i="6"/>
  <c r="G31" i="6"/>
  <c r="F31" i="6"/>
  <c r="H23" i="6"/>
  <c r="G23" i="6"/>
  <c r="F23" i="6"/>
  <c r="H101" i="4"/>
  <c r="G101" i="4"/>
  <c r="F101" i="4"/>
  <c r="H95" i="4"/>
  <c r="G95" i="4"/>
  <c r="F95" i="4"/>
  <c r="H89" i="4"/>
  <c r="G89" i="4"/>
  <c r="F89" i="4"/>
  <c r="H87" i="4"/>
  <c r="G87" i="4"/>
  <c r="H31" i="4"/>
  <c r="G31" i="4"/>
  <c r="F31" i="4"/>
  <c r="H23" i="4"/>
  <c r="G23" i="4"/>
  <c r="F23" i="4"/>
  <c r="G94" i="7" l="1"/>
  <c r="G22" i="7"/>
  <c r="F94" i="7"/>
  <c r="F93" i="7" s="1"/>
  <c r="H22" i="7"/>
  <c r="H21" i="7" s="1"/>
  <c r="G87" i="8"/>
  <c r="G94" i="6"/>
  <c r="G93" i="6" s="1"/>
  <c r="H94" i="6"/>
  <c r="H93" i="6" s="1"/>
  <c r="F94" i="4"/>
  <c r="F93" i="4" s="1"/>
  <c r="H94" i="4"/>
  <c r="H93" i="4" s="1"/>
  <c r="H87" i="8"/>
  <c r="F87" i="8"/>
  <c r="F92" i="8"/>
  <c r="G95" i="8"/>
  <c r="F22" i="4"/>
  <c r="F21" i="4" s="1"/>
  <c r="G56" i="8"/>
  <c r="G37" i="8" s="1"/>
  <c r="G22" i="8" s="1"/>
  <c r="G101" i="8"/>
  <c r="H101" i="8"/>
  <c r="H89" i="8"/>
  <c r="F95" i="8"/>
  <c r="H95" i="8"/>
  <c r="H23" i="8"/>
  <c r="H31" i="8"/>
  <c r="F31" i="8"/>
  <c r="G31" i="8"/>
  <c r="H56" i="8"/>
  <c r="H37" i="8" s="1"/>
  <c r="G93" i="7"/>
  <c r="H93" i="7"/>
  <c r="F101" i="8"/>
  <c r="G23" i="8"/>
  <c r="F56" i="8"/>
  <c r="F37" i="8" s="1"/>
  <c r="F23" i="8"/>
  <c r="F22" i="7"/>
  <c r="H20" i="7"/>
  <c r="H19" i="7" s="1"/>
  <c r="G94" i="4"/>
  <c r="G89" i="8" s="1"/>
  <c r="G22" i="4"/>
  <c r="G21" i="4" s="1"/>
  <c r="H22" i="4"/>
  <c r="H20" i="4" s="1"/>
  <c r="H19" i="4" s="1"/>
  <c r="F94" i="6"/>
  <c r="F93" i="6" s="1"/>
  <c r="G22" i="6"/>
  <c r="G21" i="6" s="1"/>
  <c r="F22" i="6"/>
  <c r="F21" i="6" s="1"/>
  <c r="H22" i="6"/>
  <c r="H20" i="6" s="1"/>
  <c r="H19" i="6" s="1"/>
  <c r="G93" i="4"/>
  <c r="H22" i="8" l="1"/>
  <c r="G21" i="7"/>
  <c r="G20" i="7"/>
  <c r="G19" i="7" s="1"/>
  <c r="G94" i="8"/>
  <c r="G93" i="8" s="1"/>
  <c r="F20" i="7"/>
  <c r="F19" i="7" s="1"/>
  <c r="F21" i="7"/>
  <c r="H21" i="8"/>
  <c r="H94" i="8"/>
  <c r="H93" i="8" s="1"/>
  <c r="G21" i="8"/>
  <c r="F89" i="8"/>
  <c r="F94" i="8"/>
  <c r="F93" i="8" s="1"/>
  <c r="F22" i="8"/>
  <c r="G20" i="4"/>
  <c r="G19" i="4" s="1"/>
  <c r="H21" i="4"/>
  <c r="F20" i="4"/>
  <c r="F19" i="4" s="1"/>
  <c r="G20" i="6"/>
  <c r="G19" i="6" s="1"/>
  <c r="H21" i="6"/>
  <c r="F20" i="6"/>
  <c r="F19" i="6" s="1"/>
  <c r="H20" i="8" l="1"/>
  <c r="H19" i="8" s="1"/>
  <c r="G20" i="8"/>
  <c r="G19" i="8" s="1"/>
  <c r="F20" i="8"/>
  <c r="F19" i="8" s="1"/>
  <c r="F21" i="8"/>
</calcChain>
</file>

<file path=xl/sharedStrings.xml><?xml version="1.0" encoding="utf-8"?>
<sst xmlns="http://schemas.openxmlformats.org/spreadsheetml/2006/main" count="799" uniqueCount="138">
  <si>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</si>
  <si>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</si>
  <si>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</si>
  <si>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</si>
  <si>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</si>
  <si>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</si>
  <si>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</si>
  <si>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</si>
  <si>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</si>
  <si>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</si>
  <si>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</si>
  <si>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</si>
  <si>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</si>
  <si>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</si>
  <si>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</si>
  <si>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</si>
  <si>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03 1 00 00000</t>
  </si>
  <si>
    <t>Администрация</t>
  </si>
  <si>
    <t xml:space="preserve">Основное мероприятие 1.1 </t>
  </si>
  <si>
    <t>Обеспечение деятельности муниципальных учреждений культуры Суксунского городского округа</t>
  </si>
  <si>
    <t>03 1 01 00000</t>
  </si>
  <si>
    <t>Мероприятие 1.1.1</t>
  </si>
  <si>
    <t xml:space="preserve">Обеспечение реализации муниципальной услуги «Библиотечное, библиографическое и информационное обслуживание»  </t>
  </si>
  <si>
    <t>03 1 01 00110</t>
  </si>
  <si>
    <t>Мероприятие 1.1.2</t>
  </si>
  <si>
    <t xml:space="preserve">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</si>
  <si>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>Мероприятие 1.1.3</t>
  </si>
  <si>
    <t xml:space="preserve">Обеспечение реализации муниципальной услуги «Организация и проведение экскурсионных и выставочных мероприятий» </t>
  </si>
  <si>
    <t xml:space="preserve">Основное мероприятие 1.2 </t>
  </si>
  <si>
    <t>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</si>
  <si>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</si>
  <si>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</t>
  </si>
  <si>
    <t>Участие работников культуры в семинарах, мастер-классах, круглых столах, методических объединениях</t>
  </si>
  <si>
    <t>03 1 02 2А010</t>
  </si>
  <si>
    <t>Мероприятие 1.2.2</t>
  </si>
  <si>
    <t>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</si>
  <si>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</si>
  <si>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</t>
  </si>
  <si>
    <t>Совершенствование инфраструктуры и модернизация материально-технической базы учреждений культуры</t>
  </si>
  <si>
    <t>03 1 03 00000</t>
  </si>
  <si>
    <t>Мероприятие 1.3.1</t>
  </si>
  <si>
    <t xml:space="preserve">Приобретение оборудования и предметов длительного пользования </t>
  </si>
  <si>
    <t>03 1 03 2А030</t>
  </si>
  <si>
    <t>Мероприятие 1.3.2</t>
  </si>
  <si>
    <t>Ремонтные работы имущественного комплекса объектов культуры</t>
  </si>
  <si>
    <t>03 1 03 2А040</t>
  </si>
  <si>
    <t>Мероприятие 1.3.3</t>
  </si>
  <si>
    <t xml:space="preserve">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</si>
  <si>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</si>
  <si>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</si>
  <si>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</si>
  <si>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</si>
  <si>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</si>
  <si>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</t>
  </si>
  <si>
    <t>Ключевского сельского Дома культуры МУ «ЦРК»</t>
  </si>
  <si>
    <t>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</si>
  <si>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</si>
  <si>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«ЦРК»,</t>
  </si>
  <si>
    <t>Мероприятие 1.3.4</t>
  </si>
  <si>
    <t xml:space="preserve">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</si>
  <si>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</si>
  <si>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</si>
  <si>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</si>
  <si>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</si>
  <si>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</si>
  <si>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</si>
  <si>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</si>
  <si>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 xml:space="preserve">Мероприятие 1.3.5 </t>
  </si>
  <si>
    <t>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</si>
  <si>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</si>
  <si>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</si>
  <si>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Комплектование библиотечного фонда</t>
  </si>
  <si>
    <t>03 1 03 2А050</t>
  </si>
  <si>
    <t>Мероприятие 1.3.7</t>
  </si>
  <si>
    <t>Техническое обследование зданий  учреждения культуры</t>
  </si>
  <si>
    <t>03 1 03 2А110</t>
  </si>
  <si>
    <t>Мероприятие 1.3.8</t>
  </si>
  <si>
    <t>Основное мероприятие 1.4 «Создание модельных муниципальных библиотек»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</si>
  <si>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</si>
  <si>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</si>
  <si>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</si>
  <si>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</t>
  </si>
  <si>
    <t>Организация деятельности проекта «Социальный кинозал»</t>
  </si>
  <si>
    <t>03 1 05 00000</t>
  </si>
  <si>
    <t>Мероприятие 1.5.1</t>
  </si>
  <si>
    <t>Организация мероприятий в условиях работы социального кинозала</t>
  </si>
  <si>
    <t>03 1 05 2А130</t>
  </si>
  <si>
    <t>Подпрограмма 2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</si>
  <si>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</si>
  <si>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03 2 00 00000</t>
  </si>
  <si>
    <t xml:space="preserve">Основное мероприятие 2.1 </t>
  </si>
  <si>
    <t>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</si>
  <si>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</si>
  <si>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</si>
  <si>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</si>
  <si>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</si>
  <si>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</t>
  </si>
  <si>
    <t>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</si>
  <si>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</si>
  <si>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</t>
  </si>
  <si>
    <t>Поддержка и развитие творческих коллективов и объединений учреждений культуры</t>
  </si>
  <si>
    <t>03 2 02 00000</t>
  </si>
  <si>
    <t>Мероприятие 2.2.1</t>
  </si>
  <si>
    <t>Участие творческих коллективов, объединений, солистов в конкурсах и фестивалях различного уровня</t>
  </si>
  <si>
    <t>03 2 02 2А080</t>
  </si>
  <si>
    <t>Мероприятие 2.2.2</t>
  </si>
  <si>
    <t>Организация гастролей творческих коллективов на территории Суксунского городского округа</t>
  </si>
  <si>
    <t>03 2 02 2А090</t>
  </si>
  <si>
    <t>».</t>
  </si>
  <si>
    <t>Приложение 4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</si>
  <si>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</si>
  <si>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</si>
  <si>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</si>
  <si>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</si>
  <si>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Финансовое обеспечение</t>
  </si>
  <si>
    <t>реализации муниципальной программы Суксунского городского округа</t>
  </si>
  <si>
    <t>Приложение 3</t>
  </si>
  <si>
    <t>за счет средств бюджета Суксунского городского округа</t>
  </si>
  <si>
    <t>за счет средств бюджета Пермского края</t>
  </si>
  <si>
    <t>Приложение 5</t>
  </si>
  <si>
    <t>за счет средств федерального бюджета</t>
  </si>
  <si>
    <t>Приложение 6</t>
  </si>
  <si>
    <t>за счет всех источников финансирования</t>
  </si>
  <si>
    <t>0801</t>
  </si>
  <si>
    <t>Ремонт здания Советинской сельской библиотеки МУК «Суксунская ЦБС»</t>
  </si>
  <si>
    <t>4 1 03 SP040</t>
  </si>
  <si>
    <t xml:space="preserve">Приложение 1 </t>
  </si>
  <si>
    <t xml:space="preserve">к Постановлению Администрации </t>
  </si>
  <si>
    <t xml:space="preserve">Суксунского городского округа </t>
  </si>
  <si>
    <t>Приложение 2</t>
  </si>
  <si>
    <t>Ремонт Тебеняковского Дома досуга МУ "ЦРК"</t>
  </si>
  <si>
    <t>Ремонт Пепелышевского сельского клуба МУ "ЦРК"</t>
  </si>
  <si>
    <t>Реализация приоритетного проекта "Культурная реновация" программы "Комфортный край"</t>
  </si>
  <si>
    <t>Ремонт  Боровского сельского клуба МУ "ЦРК"</t>
  </si>
  <si>
    <t>03 1 03 L4670</t>
  </si>
  <si>
    <t>03.1.03.SP350</t>
  </si>
  <si>
    <t>03 1 03 L5190</t>
  </si>
  <si>
    <t>от 20.11.2023 № 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</si>
</sst>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/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FF5050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106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27.42578125" style="21" customWidth="1"/>
    <col min="2" max="2" width="18.42578125" style="21" customWidth="1"/>
    <col min="3" max="4" width="12.7109375" style="21" customWidth="1"/>
    <col min="5" max="5" width="14.5703125" style="21" customWidth="1"/>
    <col min="6" max="7" width="13" style="21" customWidth="1"/>
    <col min="8" max="8" width="16.42578125" style="21" customWidth="1"/>
    <col min="9" max="9" width="6.28515625" style="21" customWidth="1"/>
    <col min="10" max="16384" width="9.140625" style="21"/>
  </cols>
  <sheetData>
    <row r="1" spans="1:9" ht="18.75" x14ac:dyDescent="0.25">
      <c r="E1" s="35" t="s">
        <v>126</v>
      </c>
      <c r="F1" s="24"/>
      <c r="G1" s="24"/>
      <c r="H1" s="24"/>
    </row>
    <row r="2" spans="1:9" ht="18.75" x14ac:dyDescent="0.25">
      <c r="E2" s="35" t="s">
        <v>127</v>
      </c>
      <c r="F2" s="24"/>
      <c r="G2" s="24"/>
      <c r="H2" s="24"/>
    </row>
    <row r="3" spans="1:9" ht="18.75" x14ac:dyDescent="0.25">
      <c r="E3" s="35" t="s">
        <v>128</v>
      </c>
      <c r="F3" s="24"/>
      <c r="G3" s="24"/>
      <c r="H3" s="24"/>
    </row>
    <row r="4" spans="1:9" ht="18.75" x14ac:dyDescent="0.25">
      <c r="E4" s="35" t="s">
        <v>137</v>
      </c>
      <c r="F4" s="24"/>
      <c r="G4" s="24"/>
      <c r="H4" s="24"/>
    </row>
    <row r="6" spans="1:9" ht="16.5" customHeight="1" x14ac:dyDescent="0.25">
      <c r="E6" s="22" t="s">
        <v>116</v>
      </c>
      <c r="F6" s="23"/>
    </row>
    <row r="7" spans="1:9" ht="18.75" x14ac:dyDescent="0.25">
      <c r="E7" s="22" t="s">
        <v>110</v>
      </c>
      <c r="F7" s="23"/>
    </row>
    <row r="8" spans="1:9" ht="18.75" x14ac:dyDescent="0.25">
      <c r="E8" s="22" t="s">
        <v>111</v>
      </c>
      <c r="F8" s="23"/>
    </row>
    <row r="9" spans="1:9" ht="18.75" x14ac:dyDescent="0.25">
      <c r="E9" s="22" t="s">
        <v>112</v>
      </c>
      <c r="F9" s="23"/>
    </row>
    <row r="10" spans="1:9" ht="18.75" x14ac:dyDescent="0.25">
      <c r="E10" s="22" t="s">
        <v>113</v>
      </c>
      <c r="F10" s="23"/>
    </row>
    <row r="11" spans="1:9" ht="18.75" x14ac:dyDescent="0.25">
      <c r="E11" s="22"/>
      <c r="F11" s="23"/>
    </row>
    <row r="12" spans="1:9" ht="18.75" customHeight="1" x14ac:dyDescent="0.25">
      <c r="A12" s="70" t="s">
        <v>114</v>
      </c>
      <c r="B12" s="70"/>
      <c r="C12" s="70"/>
      <c r="D12" s="70"/>
      <c r="E12" s="70"/>
      <c r="F12" s="70"/>
      <c r="G12" s="70"/>
      <c r="H12" s="70"/>
      <c r="I12" s="70"/>
    </row>
    <row r="13" spans="1:9" ht="18.75" customHeight="1" x14ac:dyDescent="0.25">
      <c r="A13" s="70" t="s">
        <v>115</v>
      </c>
      <c r="B13" s="70"/>
      <c r="C13" s="70"/>
      <c r="D13" s="70"/>
      <c r="E13" s="70"/>
      <c r="F13" s="70"/>
      <c r="G13" s="70"/>
      <c r="H13" s="70"/>
      <c r="I13" s="70"/>
    </row>
    <row r="14" spans="1:9" ht="18.75" customHeight="1" x14ac:dyDescent="0.25">
      <c r="A14" s="70" t="s">
        <v>117</v>
      </c>
      <c r="B14" s="70"/>
      <c r="C14" s="70"/>
      <c r="D14" s="70"/>
      <c r="E14" s="70"/>
      <c r="F14" s="70"/>
      <c r="G14" s="70"/>
      <c r="H14" s="70"/>
      <c r="I14" s="70"/>
    </row>
    <row r="15" spans="1:9" ht="15.75" thickBot="1" x14ac:dyDescent="0.3"/>
    <row r="16" spans="1:9" ht="81.75" customHeight="1" thickBot="1" x14ac:dyDescent="0.3">
      <c r="A16" s="64" t="s">
        <v>0</v>
      </c>
      <c r="B16" s="64" t="s">
        <v>1</v>
      </c>
      <c r="C16" s="71" t="s">
        <v>2</v>
      </c>
      <c r="D16" s="72"/>
      <c r="E16" s="73"/>
      <c r="F16" s="71" t="s">
        <v>3</v>
      </c>
      <c r="G16" s="72"/>
      <c r="H16" s="73"/>
      <c r="I16" s="1"/>
    </row>
    <row r="17" spans="1:9" ht="15.75" thickBot="1" x14ac:dyDescent="0.3">
      <c r="A17" s="65"/>
      <c r="B17" s="65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9" ht="15.75" thickBot="1" x14ac:dyDescent="0.3">
      <c r="A19" s="64" t="s">
        <v>10</v>
      </c>
      <c r="B19" s="2" t="s">
        <v>11</v>
      </c>
      <c r="C19" s="66">
        <v>610</v>
      </c>
      <c r="D19" s="68" t="s">
        <v>123</v>
      </c>
      <c r="E19" s="66" t="s">
        <v>12</v>
      </c>
      <c r="F19" s="26">
        <f>SUM(F20)</f>
        <v>31606.751560000004</v>
      </c>
      <c r="G19" s="26">
        <f t="shared" ref="G19:H19" si="0">SUM(G20)</f>
        <v>32751.69282</v>
      </c>
      <c r="H19" s="26">
        <f t="shared" si="0"/>
        <v>28795.794000000002</v>
      </c>
      <c r="I19" s="5"/>
    </row>
    <row r="20" spans="1:9" ht="100.5" thickBot="1" x14ac:dyDescent="0.3">
      <c r="A20" s="65"/>
      <c r="B20" s="2" t="s">
        <v>13</v>
      </c>
      <c r="C20" s="67"/>
      <c r="D20" s="69"/>
      <c r="E20" s="67"/>
      <c r="F20" s="26">
        <f>SUM(F22,F94)</f>
        <v>31606.751560000004</v>
      </c>
      <c r="G20" s="26">
        <f>SUM(G22,G94)</f>
        <v>32751.69282</v>
      </c>
      <c r="H20" s="26">
        <f>SUM(H22,H94)</f>
        <v>28795.794000000002</v>
      </c>
      <c r="I20" s="5"/>
    </row>
    <row r="21" spans="1:9" ht="15.75" thickBot="1" x14ac:dyDescent="0.3">
      <c r="A21" s="6" t="s">
        <v>14</v>
      </c>
      <c r="B21" s="7" t="s">
        <v>11</v>
      </c>
      <c r="C21" s="66">
        <v>610</v>
      </c>
      <c r="D21" s="68" t="s">
        <v>123</v>
      </c>
      <c r="E21" s="66" t="s">
        <v>16</v>
      </c>
      <c r="F21" s="27">
        <f>SUM(F22)</f>
        <v>30438.751560000004</v>
      </c>
      <c r="G21" s="27">
        <f t="shared" ref="G21:H21" si="1">SUM(G22)</f>
        <v>31585.69282</v>
      </c>
      <c r="H21" s="27">
        <f t="shared" si="1"/>
        <v>27629.794000000002</v>
      </c>
      <c r="I21" s="8"/>
    </row>
    <row r="22" spans="1:9" ht="30.75" thickBot="1" x14ac:dyDescent="0.3">
      <c r="A22" s="3" t="s">
        <v>15</v>
      </c>
      <c r="B22" s="7" t="s">
        <v>17</v>
      </c>
      <c r="C22" s="67"/>
      <c r="D22" s="69"/>
      <c r="E22" s="67"/>
      <c r="F22" s="27">
        <f>SUM(F23,F31,F37,F87,F89)</f>
        <v>30438.751560000004</v>
      </c>
      <c r="G22" s="27">
        <f>SUM(G23,G31,G37,G87,G89)</f>
        <v>31585.69282</v>
      </c>
      <c r="H22" s="27">
        <f>SUM(H23,H31,H37,H87,H89)</f>
        <v>27629.794000000002</v>
      </c>
      <c r="I22" s="4"/>
    </row>
    <row r="23" spans="1:9" ht="30" x14ac:dyDescent="0.25">
      <c r="A23" s="9" t="s">
        <v>18</v>
      </c>
      <c r="B23" s="86" t="s">
        <v>17</v>
      </c>
      <c r="C23" s="88">
        <v>610</v>
      </c>
      <c r="D23" s="68" t="s">
        <v>123</v>
      </c>
      <c r="E23" s="88" t="s">
        <v>20</v>
      </c>
      <c r="F23" s="74">
        <f>SUM(F25,F27,F29)</f>
        <v>28180.9</v>
      </c>
      <c r="G23" s="74">
        <f t="shared" ref="G23:H23" si="2">SUM(G25,G27,G29)</f>
        <v>26785.600000000002</v>
      </c>
      <c r="H23" s="74">
        <f t="shared" si="2"/>
        <v>26785.600000000002</v>
      </c>
      <c r="I23" s="76"/>
    </row>
    <row r="24" spans="1:9" ht="90.75" thickBot="1" x14ac:dyDescent="0.3">
      <c r="A24" s="10" t="s">
        <v>19</v>
      </c>
      <c r="B24" s="87"/>
      <c r="C24" s="89"/>
      <c r="D24" s="69"/>
      <c r="E24" s="89"/>
      <c r="F24" s="75"/>
      <c r="G24" s="75"/>
      <c r="H24" s="75"/>
      <c r="I24" s="76"/>
    </row>
    <row r="25" spans="1:9" x14ac:dyDescent="0.25">
      <c r="A25" s="11" t="s">
        <v>21</v>
      </c>
      <c r="B25" s="77" t="s">
        <v>17</v>
      </c>
      <c r="C25" s="79">
        <v>610</v>
      </c>
      <c r="D25" s="81" t="str">
        <f t="shared" ref="D25:D56" si="3">$D$23</f>
        <v>0801</v>
      </c>
      <c r="E25" s="79" t="s">
        <v>23</v>
      </c>
      <c r="F25" s="83">
        <v>10766.2</v>
      </c>
      <c r="G25" s="83">
        <v>10410.200000000001</v>
      </c>
      <c r="H25" s="83">
        <v>10410.200000000001</v>
      </c>
      <c r="I25" s="85"/>
    </row>
    <row r="26" spans="1:9" ht="90.75" thickBot="1" x14ac:dyDescent="0.3">
      <c r="A26" s="12" t="s">
        <v>22</v>
      </c>
      <c r="B26" s="78"/>
      <c r="C26" s="80"/>
      <c r="D26" s="82"/>
      <c r="E26" s="80"/>
      <c r="F26" s="84"/>
      <c r="G26" s="84"/>
      <c r="H26" s="84"/>
      <c r="I26" s="85"/>
    </row>
    <row r="27" spans="1:9" x14ac:dyDescent="0.25">
      <c r="A27" s="11" t="s">
        <v>24</v>
      </c>
      <c r="B27" s="77" t="s">
        <v>17</v>
      </c>
      <c r="C27" s="79">
        <v>610</v>
      </c>
      <c r="D27" s="81" t="str">
        <f t="shared" si="3"/>
        <v>0801</v>
      </c>
      <c r="E27" s="79" t="s">
        <v>23</v>
      </c>
      <c r="F27" s="83">
        <v>14095.5</v>
      </c>
      <c r="G27" s="83">
        <v>13557</v>
      </c>
      <c r="H27" s="83">
        <v>13557</v>
      </c>
      <c r="I27" s="85"/>
    </row>
    <row r="28" spans="1:9" ht="105.75" thickBot="1" x14ac:dyDescent="0.3">
      <c r="A28" s="12" t="s">
        <v>25</v>
      </c>
      <c r="B28" s="78"/>
      <c r="C28" s="80"/>
      <c r="D28" s="82"/>
      <c r="E28" s="80"/>
      <c r="F28" s="84"/>
      <c r="G28" s="84"/>
      <c r="H28" s="84"/>
      <c r="I28" s="85"/>
    </row>
    <row r="29" spans="1:9" x14ac:dyDescent="0.25">
      <c r="A29" s="11" t="s">
        <v>26</v>
      </c>
      <c r="B29" s="77" t="s">
        <v>17</v>
      </c>
      <c r="C29" s="79">
        <v>610</v>
      </c>
      <c r="D29" s="81" t="str">
        <f t="shared" si="3"/>
        <v>0801</v>
      </c>
      <c r="E29" s="79" t="s">
        <v>23</v>
      </c>
      <c r="F29" s="83">
        <v>3319.2</v>
      </c>
      <c r="G29" s="83">
        <v>2818.4</v>
      </c>
      <c r="H29" s="83">
        <v>2818.4</v>
      </c>
      <c r="I29" s="85"/>
    </row>
    <row r="30" spans="1:9" ht="75.75" thickBot="1" x14ac:dyDescent="0.3">
      <c r="A30" s="12" t="s">
        <v>27</v>
      </c>
      <c r="B30" s="78"/>
      <c r="C30" s="80"/>
      <c r="D30" s="82"/>
      <c r="E30" s="80"/>
      <c r="F30" s="84"/>
      <c r="G30" s="84"/>
      <c r="H30" s="84"/>
      <c r="I30" s="85"/>
    </row>
    <row r="31" spans="1:9" ht="30" x14ac:dyDescent="0.25">
      <c r="A31" s="14" t="s">
        <v>28</v>
      </c>
      <c r="B31" s="98" t="s">
        <v>17</v>
      </c>
      <c r="C31" s="100">
        <v>610</v>
      </c>
      <c r="D31" s="102" t="str">
        <f t="shared" si="3"/>
        <v>0801</v>
      </c>
      <c r="E31" s="100" t="s">
        <v>30</v>
      </c>
      <c r="F31" s="74">
        <f>SUM(F33,F35)</f>
        <v>30</v>
      </c>
      <c r="G31" s="74">
        <f t="shared" ref="G31:H31" si="4">SUM(G33,G35)</f>
        <v>30</v>
      </c>
      <c r="H31" s="74">
        <f t="shared" si="4"/>
        <v>30</v>
      </c>
      <c r="I31" s="76"/>
    </row>
    <row r="32" spans="1:9" ht="90.75" thickBot="1" x14ac:dyDescent="0.3">
      <c r="A32" s="15" t="s">
        <v>29</v>
      </c>
      <c r="B32" s="99"/>
      <c r="C32" s="101"/>
      <c r="D32" s="103"/>
      <c r="E32" s="101"/>
      <c r="F32" s="75"/>
      <c r="G32" s="75"/>
      <c r="H32" s="75"/>
      <c r="I32" s="76"/>
    </row>
    <row r="33" spans="1:9" ht="15" customHeight="1" x14ac:dyDescent="0.25">
      <c r="A33" s="16" t="s">
        <v>31</v>
      </c>
      <c r="B33" s="90" t="s">
        <v>17</v>
      </c>
      <c r="C33" s="92">
        <v>610</v>
      </c>
      <c r="D33" s="94" t="str">
        <f t="shared" si="3"/>
        <v>0801</v>
      </c>
      <c r="E33" s="92" t="s">
        <v>33</v>
      </c>
      <c r="F33" s="83">
        <v>15</v>
      </c>
      <c r="G33" s="96">
        <v>15</v>
      </c>
      <c r="H33" s="96">
        <v>15</v>
      </c>
      <c r="I33" s="85"/>
    </row>
    <row r="34" spans="1:9" ht="75.75" thickBot="1" x14ac:dyDescent="0.3">
      <c r="A34" s="17" t="s">
        <v>32</v>
      </c>
      <c r="B34" s="91"/>
      <c r="C34" s="93"/>
      <c r="D34" s="95"/>
      <c r="E34" s="93"/>
      <c r="F34" s="84"/>
      <c r="G34" s="97"/>
      <c r="H34" s="97"/>
      <c r="I34" s="85"/>
    </row>
    <row r="35" spans="1:9" ht="15" customHeight="1" x14ac:dyDescent="0.25">
      <c r="A35" s="16" t="s">
        <v>34</v>
      </c>
      <c r="B35" s="90" t="s">
        <v>17</v>
      </c>
      <c r="C35" s="92">
        <v>610</v>
      </c>
      <c r="D35" s="94" t="str">
        <f t="shared" si="3"/>
        <v>0801</v>
      </c>
      <c r="E35" s="92" t="s">
        <v>36</v>
      </c>
      <c r="F35" s="96">
        <v>15</v>
      </c>
      <c r="G35" s="96">
        <v>15</v>
      </c>
      <c r="H35" s="96">
        <v>15</v>
      </c>
      <c r="I35" s="85"/>
    </row>
    <row r="36" spans="1:9" ht="75.75" thickBot="1" x14ac:dyDescent="0.3">
      <c r="A36" s="17" t="s">
        <v>35</v>
      </c>
      <c r="B36" s="91"/>
      <c r="C36" s="93"/>
      <c r="D36" s="95"/>
      <c r="E36" s="93"/>
      <c r="F36" s="97"/>
      <c r="G36" s="97"/>
      <c r="H36" s="97"/>
      <c r="I36" s="85"/>
    </row>
    <row r="37" spans="1:9" ht="25.5" customHeight="1" x14ac:dyDescent="0.25">
      <c r="A37" s="14" t="s">
        <v>37</v>
      </c>
      <c r="B37" s="98" t="s">
        <v>17</v>
      </c>
      <c r="C37" s="100">
        <v>610</v>
      </c>
      <c r="D37" s="102" t="str">
        <f t="shared" si="3"/>
        <v>0801</v>
      </c>
      <c r="E37" s="100" t="s">
        <v>39</v>
      </c>
      <c r="F37" s="74">
        <f>SUM(F39,F41,F43,F56,F75,F77,F78,F79,F81)</f>
        <v>1972.98756</v>
      </c>
      <c r="G37" s="74">
        <f t="shared" ref="G37:H37" si="5">SUM(G39,G41,G43,G56,G75,G77,G78,G79,G81)</f>
        <v>4515.8988200000003</v>
      </c>
      <c r="H37" s="74">
        <f t="shared" si="5"/>
        <v>560</v>
      </c>
      <c r="I37" s="76"/>
    </row>
    <row r="38" spans="1:9" ht="84.75" customHeight="1" thickBot="1" x14ac:dyDescent="0.3">
      <c r="A38" s="15" t="s">
        <v>38</v>
      </c>
      <c r="B38" s="99"/>
      <c r="C38" s="101"/>
      <c r="D38" s="103"/>
      <c r="E38" s="101"/>
      <c r="F38" s="75"/>
      <c r="G38" s="75"/>
      <c r="H38" s="75"/>
      <c r="I38" s="76"/>
    </row>
    <row r="39" spans="1:9" ht="15" customHeight="1" x14ac:dyDescent="0.25">
      <c r="A39" s="11" t="s">
        <v>40</v>
      </c>
      <c r="B39" s="77" t="s">
        <v>17</v>
      </c>
      <c r="C39" s="79">
        <v>610</v>
      </c>
      <c r="D39" s="81" t="str">
        <f t="shared" si="3"/>
        <v>0801</v>
      </c>
      <c r="E39" s="79" t="s">
        <v>42</v>
      </c>
      <c r="F39" s="83">
        <v>76</v>
      </c>
      <c r="G39" s="83">
        <v>0</v>
      </c>
      <c r="H39" s="83">
        <v>0</v>
      </c>
      <c r="I39" s="85"/>
    </row>
    <row r="40" spans="1:9" ht="45.75" thickBot="1" x14ac:dyDescent="0.3">
      <c r="A40" s="12" t="s">
        <v>41</v>
      </c>
      <c r="B40" s="78"/>
      <c r="C40" s="80"/>
      <c r="D40" s="82"/>
      <c r="E40" s="80"/>
      <c r="F40" s="84"/>
      <c r="G40" s="84"/>
      <c r="H40" s="84"/>
      <c r="I40" s="85"/>
    </row>
    <row r="41" spans="1:9" ht="15" customHeight="1" x14ac:dyDescent="0.25">
      <c r="A41" s="11" t="s">
        <v>43</v>
      </c>
      <c r="B41" s="77" t="s">
        <v>17</v>
      </c>
      <c r="C41" s="79">
        <v>610</v>
      </c>
      <c r="D41" s="81" t="str">
        <f t="shared" si="3"/>
        <v>0801</v>
      </c>
      <c r="E41" s="79" t="s">
        <v>45</v>
      </c>
      <c r="F41" s="96">
        <v>1040.98756</v>
      </c>
      <c r="G41" s="96">
        <v>0</v>
      </c>
      <c r="H41" s="96">
        <v>0</v>
      </c>
      <c r="I41" s="85"/>
    </row>
    <row r="42" spans="1:9" ht="45.75" thickBot="1" x14ac:dyDescent="0.3">
      <c r="A42" s="12" t="s">
        <v>44</v>
      </c>
      <c r="B42" s="78"/>
      <c r="C42" s="80"/>
      <c r="D42" s="82"/>
      <c r="E42" s="80"/>
      <c r="F42" s="97"/>
      <c r="G42" s="97"/>
      <c r="H42" s="97"/>
      <c r="I42" s="85"/>
    </row>
    <row r="43" spans="1:9" ht="15" customHeight="1" x14ac:dyDescent="0.25">
      <c r="A43" s="16" t="s">
        <v>46</v>
      </c>
      <c r="B43" s="90" t="s">
        <v>17</v>
      </c>
      <c r="C43" s="92">
        <v>610</v>
      </c>
      <c r="D43" s="94" t="str">
        <f t="shared" si="3"/>
        <v>0801</v>
      </c>
      <c r="E43" s="92" t="s">
        <v>48</v>
      </c>
      <c r="F43" s="83">
        <f>SUM(F46:F55)</f>
        <v>456</v>
      </c>
      <c r="G43" s="83">
        <f t="shared" ref="G43:H43" si="6">SUM(G46:G55)</f>
        <v>0</v>
      </c>
      <c r="H43" s="83">
        <f t="shared" si="6"/>
        <v>0</v>
      </c>
      <c r="I43" s="85"/>
    </row>
    <row r="44" spans="1:9" ht="90.75" thickBot="1" x14ac:dyDescent="0.3">
      <c r="A44" s="17" t="s">
        <v>47</v>
      </c>
      <c r="B44" s="91"/>
      <c r="C44" s="93"/>
      <c r="D44" s="95"/>
      <c r="E44" s="93"/>
      <c r="F44" s="84"/>
      <c r="G44" s="84"/>
      <c r="H44" s="84"/>
      <c r="I44" s="85"/>
    </row>
    <row r="45" spans="1:9" ht="15.75" thickBot="1" x14ac:dyDescent="0.3">
      <c r="A45" s="17" t="s">
        <v>49</v>
      </c>
      <c r="B45" s="18"/>
      <c r="C45" s="47"/>
      <c r="D45" s="48"/>
      <c r="E45" s="47"/>
      <c r="F45" s="28"/>
      <c r="G45" s="29"/>
      <c r="H45" s="29"/>
      <c r="I45" s="13"/>
    </row>
    <row r="46" spans="1:9" ht="45.75" thickBot="1" x14ac:dyDescent="0.3">
      <c r="A46" s="12" t="s">
        <v>50</v>
      </c>
      <c r="B46" s="19" t="s">
        <v>17</v>
      </c>
      <c r="C46" s="49">
        <v>610</v>
      </c>
      <c r="D46" s="50" t="str">
        <f t="shared" si="3"/>
        <v>0801</v>
      </c>
      <c r="E46" s="49" t="s">
        <v>48</v>
      </c>
      <c r="F46" s="28">
        <v>456</v>
      </c>
      <c r="G46" s="29">
        <v>0</v>
      </c>
      <c r="H46" s="29">
        <v>0</v>
      </c>
      <c r="I46" s="13"/>
    </row>
    <row r="47" spans="1:9" ht="45.75" thickBot="1" x14ac:dyDescent="0.3">
      <c r="A47" s="12" t="s">
        <v>51</v>
      </c>
      <c r="B47" s="19" t="s">
        <v>17</v>
      </c>
      <c r="C47" s="49">
        <v>610</v>
      </c>
      <c r="D47" s="50" t="str">
        <f t="shared" si="3"/>
        <v>0801</v>
      </c>
      <c r="E47" s="49" t="s">
        <v>48</v>
      </c>
      <c r="F47" s="28">
        <v>0</v>
      </c>
      <c r="G47" s="29">
        <v>0</v>
      </c>
      <c r="H47" s="29">
        <v>0</v>
      </c>
      <c r="I47" s="13"/>
    </row>
    <row r="48" spans="1:9" ht="45.75" thickBot="1" x14ac:dyDescent="0.3">
      <c r="A48" s="12" t="s">
        <v>52</v>
      </c>
      <c r="B48" s="19" t="s">
        <v>17</v>
      </c>
      <c r="C48" s="49">
        <v>610</v>
      </c>
      <c r="D48" s="50" t="str">
        <f t="shared" si="3"/>
        <v>0801</v>
      </c>
      <c r="E48" s="49" t="s">
        <v>48</v>
      </c>
      <c r="F48" s="28">
        <v>0</v>
      </c>
      <c r="G48" s="29">
        <v>0</v>
      </c>
      <c r="H48" s="29">
        <v>0</v>
      </c>
      <c r="I48" s="13"/>
    </row>
    <row r="49" spans="1:9" ht="15" customHeight="1" x14ac:dyDescent="0.25">
      <c r="A49" s="11" t="s">
        <v>53</v>
      </c>
      <c r="B49" s="77" t="s">
        <v>17</v>
      </c>
      <c r="C49" s="79">
        <v>610</v>
      </c>
      <c r="D49" s="81" t="str">
        <f t="shared" si="3"/>
        <v>0801</v>
      </c>
      <c r="E49" s="79" t="s">
        <v>48</v>
      </c>
      <c r="F49" s="83">
        <v>0</v>
      </c>
      <c r="G49" s="96">
        <v>0</v>
      </c>
      <c r="H49" s="96">
        <v>0</v>
      </c>
      <c r="I49" s="85"/>
    </row>
    <row r="50" spans="1:9" ht="30.75" thickBot="1" x14ac:dyDescent="0.3">
      <c r="A50" s="12" t="s">
        <v>54</v>
      </c>
      <c r="B50" s="78"/>
      <c r="C50" s="80"/>
      <c r="D50" s="82"/>
      <c r="E50" s="80"/>
      <c r="F50" s="84"/>
      <c r="G50" s="97"/>
      <c r="H50" s="97"/>
      <c r="I50" s="85"/>
    </row>
    <row r="51" spans="1:9" ht="15" customHeight="1" x14ac:dyDescent="0.25">
      <c r="A51" s="11" t="s">
        <v>53</v>
      </c>
      <c r="B51" s="77" t="s">
        <v>17</v>
      </c>
      <c r="C51" s="79">
        <v>610</v>
      </c>
      <c r="D51" s="81" t="str">
        <f t="shared" si="3"/>
        <v>0801</v>
      </c>
      <c r="E51" s="79" t="s">
        <v>48</v>
      </c>
      <c r="F51" s="83">
        <v>0</v>
      </c>
      <c r="G51" s="96">
        <v>0</v>
      </c>
      <c r="H51" s="96">
        <v>0</v>
      </c>
      <c r="I51" s="85"/>
    </row>
    <row r="52" spans="1:9" ht="30.75" thickBot="1" x14ac:dyDescent="0.3">
      <c r="A52" s="12" t="s">
        <v>55</v>
      </c>
      <c r="B52" s="78"/>
      <c r="C52" s="80"/>
      <c r="D52" s="82"/>
      <c r="E52" s="80"/>
      <c r="F52" s="84"/>
      <c r="G52" s="97"/>
      <c r="H52" s="97"/>
      <c r="I52" s="85"/>
    </row>
    <row r="53" spans="1:9" ht="45.75" thickBot="1" x14ac:dyDescent="0.3">
      <c r="A53" s="12" t="s">
        <v>56</v>
      </c>
      <c r="B53" s="19" t="s">
        <v>17</v>
      </c>
      <c r="C53" s="49">
        <v>610</v>
      </c>
      <c r="D53" s="50" t="str">
        <f t="shared" si="3"/>
        <v>0801</v>
      </c>
      <c r="E53" s="49" t="s">
        <v>48</v>
      </c>
      <c r="F53" s="28">
        <v>0</v>
      </c>
      <c r="G53" s="29">
        <v>0</v>
      </c>
      <c r="H53" s="29">
        <v>0</v>
      </c>
      <c r="I53" s="13"/>
    </row>
    <row r="54" spans="1:9" ht="45.75" thickBot="1" x14ac:dyDescent="0.3">
      <c r="A54" s="34" t="s">
        <v>57</v>
      </c>
      <c r="B54" s="19" t="s">
        <v>17</v>
      </c>
      <c r="C54" s="49">
        <v>610</v>
      </c>
      <c r="D54" s="50" t="str">
        <f t="shared" si="3"/>
        <v>0801</v>
      </c>
      <c r="E54" s="49" t="s">
        <v>48</v>
      </c>
      <c r="F54" s="28">
        <v>0</v>
      </c>
      <c r="G54" s="29">
        <v>0</v>
      </c>
      <c r="H54" s="29">
        <v>0</v>
      </c>
      <c r="I54" s="13"/>
    </row>
    <row r="55" spans="1:9" ht="45.75" thickBot="1" x14ac:dyDescent="0.3">
      <c r="A55" s="34" t="s">
        <v>124</v>
      </c>
      <c r="B55" s="19" t="s">
        <v>17</v>
      </c>
      <c r="C55" s="49">
        <v>610</v>
      </c>
      <c r="D55" s="50" t="str">
        <f t="shared" si="3"/>
        <v>0801</v>
      </c>
      <c r="E55" s="49" t="s">
        <v>125</v>
      </c>
      <c r="F55" s="45">
        <v>0</v>
      </c>
      <c r="G55" s="46">
        <v>0</v>
      </c>
      <c r="H55" s="46">
        <v>0</v>
      </c>
      <c r="I55" s="13"/>
    </row>
    <row r="56" spans="1:9" x14ac:dyDescent="0.25">
      <c r="A56" s="11" t="s">
        <v>58</v>
      </c>
      <c r="B56" s="77" t="s">
        <v>17</v>
      </c>
      <c r="C56" s="79">
        <v>610</v>
      </c>
      <c r="D56" s="81" t="str">
        <f t="shared" si="3"/>
        <v>0801</v>
      </c>
      <c r="E56" s="79" t="s">
        <v>134</v>
      </c>
      <c r="F56" s="83">
        <f>SUM(F59:F74)</f>
        <v>200</v>
      </c>
      <c r="G56" s="83">
        <f>SUM(G59:G74)</f>
        <v>400</v>
      </c>
      <c r="H56" s="83">
        <f>SUM(H59:H74)</f>
        <v>260</v>
      </c>
      <c r="I56" s="85"/>
    </row>
    <row r="57" spans="1:9" ht="90.75" thickBot="1" x14ac:dyDescent="0.3">
      <c r="A57" s="12" t="s">
        <v>59</v>
      </c>
      <c r="B57" s="78"/>
      <c r="C57" s="80"/>
      <c r="D57" s="82"/>
      <c r="E57" s="80"/>
      <c r="F57" s="84"/>
      <c r="G57" s="84"/>
      <c r="H57" s="84"/>
      <c r="I57" s="85"/>
    </row>
    <row r="58" spans="1:9" ht="15.75" thickBot="1" x14ac:dyDescent="0.3">
      <c r="A58" s="12" t="s">
        <v>49</v>
      </c>
      <c r="B58" s="19"/>
      <c r="C58" s="49"/>
      <c r="D58" s="50"/>
      <c r="E58" s="49"/>
      <c r="F58" s="28"/>
      <c r="G58" s="28"/>
      <c r="H58" s="28"/>
      <c r="I58" s="13"/>
    </row>
    <row r="59" spans="1:9" x14ac:dyDescent="0.25">
      <c r="A59" s="11"/>
      <c r="B59" s="77" t="s">
        <v>17</v>
      </c>
      <c r="C59" s="79">
        <v>610</v>
      </c>
      <c r="D59" s="81" t="str">
        <f t="shared" ref="D59:D91" si="7">$D$23</f>
        <v>0801</v>
      </c>
      <c r="E59" s="79" t="s">
        <v>134</v>
      </c>
      <c r="F59" s="83">
        <v>200</v>
      </c>
      <c r="G59" s="83">
        <v>0</v>
      </c>
      <c r="H59" s="83">
        <v>0</v>
      </c>
      <c r="I59" s="104"/>
    </row>
    <row r="60" spans="1:9" x14ac:dyDescent="0.25">
      <c r="A60" s="11"/>
      <c r="B60" s="107"/>
      <c r="C60" s="108"/>
      <c r="D60" s="109"/>
      <c r="E60" s="108"/>
      <c r="F60" s="110"/>
      <c r="G60" s="110"/>
      <c r="H60" s="110"/>
      <c r="I60" s="104"/>
    </row>
    <row r="61" spans="1:9" ht="75" x14ac:dyDescent="0.25">
      <c r="A61" s="11" t="s">
        <v>60</v>
      </c>
      <c r="B61" s="107"/>
      <c r="C61" s="108"/>
      <c r="D61" s="109"/>
      <c r="E61" s="108"/>
      <c r="F61" s="110"/>
      <c r="G61" s="110"/>
      <c r="H61" s="110"/>
      <c r="I61" s="104"/>
    </row>
    <row r="62" spans="1:9" ht="15.75" thickBot="1" x14ac:dyDescent="0.3">
      <c r="A62" s="12"/>
      <c r="B62" s="78"/>
      <c r="C62" s="80"/>
      <c r="D62" s="82"/>
      <c r="E62" s="80"/>
      <c r="F62" s="84"/>
      <c r="G62" s="84"/>
      <c r="H62" s="84"/>
      <c r="I62" s="104"/>
    </row>
    <row r="63" spans="1:9" ht="45.75" customHeight="1" x14ac:dyDescent="0.25">
      <c r="A63" s="105" t="s">
        <v>61</v>
      </c>
      <c r="B63" s="77" t="s">
        <v>17</v>
      </c>
      <c r="C63" s="79">
        <v>610</v>
      </c>
      <c r="D63" s="81" t="str">
        <f t="shared" si="7"/>
        <v>0801</v>
      </c>
      <c r="E63" s="79" t="s">
        <v>134</v>
      </c>
      <c r="F63" s="83">
        <v>0</v>
      </c>
      <c r="G63" s="83">
        <v>0</v>
      </c>
      <c r="H63" s="83">
        <v>0</v>
      </c>
      <c r="I63" s="104"/>
    </row>
    <row r="64" spans="1:9" ht="15.75" thickBot="1" x14ac:dyDescent="0.3">
      <c r="A64" s="106"/>
      <c r="B64" s="78"/>
      <c r="C64" s="80"/>
      <c r="D64" s="82"/>
      <c r="E64" s="80"/>
      <c r="F64" s="84"/>
      <c r="G64" s="84"/>
      <c r="H64" s="84"/>
      <c r="I64" s="104"/>
    </row>
    <row r="65" spans="1:9" ht="45" customHeight="1" x14ac:dyDescent="0.25">
      <c r="A65" s="105" t="s">
        <v>62</v>
      </c>
      <c r="B65" s="77" t="s">
        <v>17</v>
      </c>
      <c r="C65" s="79">
        <v>610</v>
      </c>
      <c r="D65" s="81" t="str">
        <f t="shared" si="7"/>
        <v>0801</v>
      </c>
      <c r="E65" s="79" t="s">
        <v>134</v>
      </c>
      <c r="F65" s="83">
        <v>0</v>
      </c>
      <c r="G65" s="83">
        <v>250</v>
      </c>
      <c r="H65" s="83">
        <v>0</v>
      </c>
      <c r="I65" s="104"/>
    </row>
    <row r="66" spans="1:9" ht="15.75" thickBot="1" x14ac:dyDescent="0.3">
      <c r="A66" s="106"/>
      <c r="B66" s="78"/>
      <c r="C66" s="80"/>
      <c r="D66" s="82"/>
      <c r="E66" s="80"/>
      <c r="F66" s="84"/>
      <c r="G66" s="84"/>
      <c r="H66" s="84"/>
      <c r="I66" s="104"/>
    </row>
    <row r="67" spans="1:9" ht="39.75" customHeight="1" x14ac:dyDescent="0.25">
      <c r="A67" s="105" t="s">
        <v>63</v>
      </c>
      <c r="B67" s="77" t="s">
        <v>17</v>
      </c>
      <c r="C67" s="79">
        <v>610</v>
      </c>
      <c r="D67" s="81" t="str">
        <f t="shared" si="7"/>
        <v>0801</v>
      </c>
      <c r="E67" s="79" t="s">
        <v>134</v>
      </c>
      <c r="F67" s="83">
        <v>0</v>
      </c>
      <c r="G67" s="83">
        <v>0</v>
      </c>
      <c r="H67" s="83">
        <v>0</v>
      </c>
      <c r="I67" s="104"/>
    </row>
    <row r="68" spans="1:9" ht="15.75" thickBot="1" x14ac:dyDescent="0.3">
      <c r="A68" s="106"/>
      <c r="B68" s="78"/>
      <c r="C68" s="80"/>
      <c r="D68" s="82"/>
      <c r="E68" s="80"/>
      <c r="F68" s="84"/>
      <c r="G68" s="84"/>
      <c r="H68" s="84"/>
      <c r="I68" s="104"/>
    </row>
    <row r="69" spans="1:9" ht="50.25" customHeight="1" x14ac:dyDescent="0.25">
      <c r="A69" s="105" t="s">
        <v>64</v>
      </c>
      <c r="B69" s="77" t="s">
        <v>17</v>
      </c>
      <c r="C69" s="79">
        <v>610</v>
      </c>
      <c r="D69" s="81" t="str">
        <f t="shared" si="7"/>
        <v>0801</v>
      </c>
      <c r="E69" s="79" t="s">
        <v>134</v>
      </c>
      <c r="F69" s="83">
        <v>0</v>
      </c>
      <c r="G69" s="83">
        <v>150</v>
      </c>
      <c r="H69" s="83">
        <v>0</v>
      </c>
      <c r="I69" s="104"/>
    </row>
    <row r="70" spans="1:9" ht="15.75" thickBot="1" x14ac:dyDescent="0.3">
      <c r="A70" s="106"/>
      <c r="B70" s="78"/>
      <c r="C70" s="80"/>
      <c r="D70" s="82"/>
      <c r="E70" s="80"/>
      <c r="F70" s="84"/>
      <c r="G70" s="84"/>
      <c r="H70" s="84"/>
      <c r="I70" s="104"/>
    </row>
    <row r="71" spans="1:9" ht="37.5" customHeight="1" x14ac:dyDescent="0.25">
      <c r="A71" s="105" t="s">
        <v>65</v>
      </c>
      <c r="B71" s="77" t="s">
        <v>17</v>
      </c>
      <c r="C71" s="79">
        <v>610</v>
      </c>
      <c r="D71" s="81" t="str">
        <f t="shared" si="7"/>
        <v>0801</v>
      </c>
      <c r="E71" s="79" t="s">
        <v>134</v>
      </c>
      <c r="F71" s="83">
        <v>0</v>
      </c>
      <c r="G71" s="83">
        <v>0</v>
      </c>
      <c r="H71" s="83">
        <v>130</v>
      </c>
      <c r="I71" s="104"/>
    </row>
    <row r="72" spans="1:9" ht="15.75" thickBot="1" x14ac:dyDescent="0.3">
      <c r="A72" s="106"/>
      <c r="B72" s="78"/>
      <c r="C72" s="80"/>
      <c r="D72" s="82"/>
      <c r="E72" s="80"/>
      <c r="F72" s="84"/>
      <c r="G72" s="84"/>
      <c r="H72" s="84"/>
      <c r="I72" s="104"/>
    </row>
    <row r="73" spans="1:9" ht="45" customHeight="1" x14ac:dyDescent="0.25">
      <c r="A73" s="105" t="s">
        <v>66</v>
      </c>
      <c r="B73" s="77" t="s">
        <v>17</v>
      </c>
      <c r="C73" s="79">
        <v>610</v>
      </c>
      <c r="D73" s="81" t="str">
        <f t="shared" si="7"/>
        <v>0801</v>
      </c>
      <c r="E73" s="79" t="s">
        <v>134</v>
      </c>
      <c r="F73" s="83">
        <v>0</v>
      </c>
      <c r="G73" s="83">
        <v>0</v>
      </c>
      <c r="H73" s="83">
        <v>130</v>
      </c>
      <c r="I73" s="104"/>
    </row>
    <row r="74" spans="1:9" ht="15.75" thickBot="1" x14ac:dyDescent="0.3">
      <c r="A74" s="106"/>
      <c r="B74" s="78"/>
      <c r="C74" s="80"/>
      <c r="D74" s="82"/>
      <c r="E74" s="80"/>
      <c r="F74" s="84"/>
      <c r="G74" s="84"/>
      <c r="H74" s="84"/>
      <c r="I74" s="104"/>
    </row>
    <row r="75" spans="1:9" ht="15" customHeight="1" x14ac:dyDescent="0.25">
      <c r="A75" s="11" t="s">
        <v>67</v>
      </c>
      <c r="B75" s="77" t="s">
        <v>17</v>
      </c>
      <c r="C75" s="79">
        <v>610</v>
      </c>
      <c r="D75" s="81" t="str">
        <f t="shared" si="7"/>
        <v>0801</v>
      </c>
      <c r="E75" s="79" t="s">
        <v>69</v>
      </c>
      <c r="F75" s="96">
        <v>0</v>
      </c>
      <c r="G75" s="83">
        <v>500</v>
      </c>
      <c r="H75" s="96">
        <v>0</v>
      </c>
      <c r="I75" s="85"/>
    </row>
    <row r="76" spans="1:9" ht="90.75" thickBot="1" x14ac:dyDescent="0.3">
      <c r="A76" s="12" t="s">
        <v>68</v>
      </c>
      <c r="B76" s="78"/>
      <c r="C76" s="80"/>
      <c r="D76" s="82"/>
      <c r="E76" s="80"/>
      <c r="F76" s="97"/>
      <c r="G76" s="84"/>
      <c r="H76" s="97"/>
      <c r="I76" s="85"/>
    </row>
    <row r="77" spans="1:9" ht="30.75" customHeight="1" thickBot="1" x14ac:dyDescent="0.3">
      <c r="A77" s="11" t="s">
        <v>70</v>
      </c>
      <c r="B77" s="77" t="s">
        <v>17</v>
      </c>
      <c r="C77" s="79">
        <v>610</v>
      </c>
      <c r="D77" s="81" t="str">
        <f t="shared" si="7"/>
        <v>0801</v>
      </c>
      <c r="E77" s="43" t="s">
        <v>72</v>
      </c>
      <c r="F77" s="41">
        <v>200</v>
      </c>
      <c r="G77" s="41">
        <v>0</v>
      </c>
      <c r="H77" s="41">
        <v>300</v>
      </c>
      <c r="I77" s="85"/>
    </row>
    <row r="78" spans="1:9" ht="30.75" thickBot="1" x14ac:dyDescent="0.3">
      <c r="A78" s="12" t="s">
        <v>71</v>
      </c>
      <c r="B78" s="78"/>
      <c r="C78" s="80"/>
      <c r="D78" s="82"/>
      <c r="E78" s="43" t="s">
        <v>136</v>
      </c>
      <c r="F78" s="44">
        <v>0</v>
      </c>
      <c r="G78" s="44">
        <v>5.5</v>
      </c>
      <c r="H78" s="44">
        <v>0</v>
      </c>
      <c r="I78" s="85"/>
    </row>
    <row r="79" spans="1:9" ht="15" customHeight="1" x14ac:dyDescent="0.25">
      <c r="A79" s="11" t="s">
        <v>73</v>
      </c>
      <c r="B79" s="90" t="s">
        <v>17</v>
      </c>
      <c r="C79" s="79">
        <v>610</v>
      </c>
      <c r="D79" s="81" t="str">
        <f t="shared" si="7"/>
        <v>0801</v>
      </c>
      <c r="E79" s="79" t="s">
        <v>75</v>
      </c>
      <c r="F79" s="96">
        <v>0</v>
      </c>
      <c r="G79" s="96"/>
      <c r="H79" s="96">
        <v>0</v>
      </c>
      <c r="I79" s="85"/>
    </row>
    <row r="80" spans="1:9" ht="45.75" thickBot="1" x14ac:dyDescent="0.3">
      <c r="A80" s="12" t="s">
        <v>74</v>
      </c>
      <c r="B80" s="91"/>
      <c r="C80" s="80"/>
      <c r="D80" s="82"/>
      <c r="E80" s="80"/>
      <c r="F80" s="97"/>
      <c r="G80" s="97"/>
      <c r="H80" s="97"/>
      <c r="I80" s="85"/>
    </row>
    <row r="81" spans="1:9" x14ac:dyDescent="0.25">
      <c r="A81" s="11" t="s">
        <v>76</v>
      </c>
      <c r="B81" s="90" t="s">
        <v>17</v>
      </c>
      <c r="C81" s="79">
        <v>610</v>
      </c>
      <c r="D81" s="81" t="str">
        <f t="shared" si="7"/>
        <v>0801</v>
      </c>
      <c r="E81" s="79" t="s">
        <v>135</v>
      </c>
      <c r="F81" s="96">
        <f>SUM(F84:F86)</f>
        <v>0</v>
      </c>
      <c r="G81" s="96">
        <f t="shared" ref="G81:H81" si="8">SUM(G84:G86)</f>
        <v>3610.3988200000003</v>
      </c>
      <c r="H81" s="96">
        <f t="shared" si="8"/>
        <v>0</v>
      </c>
      <c r="I81" s="85"/>
    </row>
    <row r="82" spans="1:9" ht="60" x14ac:dyDescent="0.25">
      <c r="A82" s="11" t="s">
        <v>132</v>
      </c>
      <c r="B82" s="114"/>
      <c r="C82" s="108"/>
      <c r="D82" s="109"/>
      <c r="E82" s="108"/>
      <c r="F82" s="111"/>
      <c r="G82" s="111"/>
      <c r="H82" s="111"/>
      <c r="I82" s="85"/>
    </row>
    <row r="83" spans="1:9" ht="15.75" thickBot="1" x14ac:dyDescent="0.3">
      <c r="A83" s="12" t="s">
        <v>49</v>
      </c>
      <c r="B83" s="91"/>
      <c r="C83" s="80"/>
      <c r="D83" s="82"/>
      <c r="E83" s="80"/>
      <c r="F83" s="97"/>
      <c r="G83" s="97"/>
      <c r="H83" s="97"/>
      <c r="I83" s="85"/>
    </row>
    <row r="84" spans="1:9" ht="30.75" thickBot="1" x14ac:dyDescent="0.3">
      <c r="A84" s="12" t="s">
        <v>133</v>
      </c>
      <c r="B84" s="18" t="s">
        <v>17</v>
      </c>
      <c r="C84" s="49">
        <v>610</v>
      </c>
      <c r="D84" s="50" t="str">
        <f t="shared" si="7"/>
        <v>0801</v>
      </c>
      <c r="E84" s="51" t="s">
        <v>135</v>
      </c>
      <c r="F84" s="29">
        <v>0</v>
      </c>
      <c r="G84" s="29">
        <v>1781.32467</v>
      </c>
      <c r="H84" s="29">
        <v>0</v>
      </c>
      <c r="I84" s="13"/>
    </row>
    <row r="85" spans="1:9" ht="30.75" thickBot="1" x14ac:dyDescent="0.3">
      <c r="A85" s="36" t="s">
        <v>130</v>
      </c>
      <c r="B85" s="18" t="s">
        <v>17</v>
      </c>
      <c r="C85" s="49">
        <v>610</v>
      </c>
      <c r="D85" s="50" t="str">
        <f t="shared" si="7"/>
        <v>0801</v>
      </c>
      <c r="E85" s="51" t="s">
        <v>135</v>
      </c>
      <c r="F85" s="29">
        <v>0</v>
      </c>
      <c r="G85" s="29">
        <v>501.31635</v>
      </c>
      <c r="H85" s="29">
        <v>0</v>
      </c>
      <c r="I85" s="13"/>
    </row>
    <row r="86" spans="1:9" ht="30.75" thickBot="1" x14ac:dyDescent="0.3">
      <c r="A86" s="36" t="s">
        <v>131</v>
      </c>
      <c r="B86" s="18" t="s">
        <v>17</v>
      </c>
      <c r="C86" s="49">
        <v>610</v>
      </c>
      <c r="D86" s="50" t="str">
        <f t="shared" si="7"/>
        <v>0801</v>
      </c>
      <c r="E86" s="51" t="s">
        <v>135</v>
      </c>
      <c r="F86" s="29">
        <v>0</v>
      </c>
      <c r="G86" s="29">
        <v>1327.7578000000001</v>
      </c>
      <c r="H86" s="29">
        <v>0</v>
      </c>
      <c r="I86" s="13"/>
    </row>
    <row r="87" spans="1:9" ht="60.75" thickBot="1" x14ac:dyDescent="0.3">
      <c r="A87" s="10" t="s">
        <v>77</v>
      </c>
      <c r="B87" s="20" t="s">
        <v>17</v>
      </c>
      <c r="C87" s="52">
        <v>610</v>
      </c>
      <c r="D87" s="53" t="str">
        <f t="shared" si="7"/>
        <v>0801</v>
      </c>
      <c r="E87" s="52" t="s">
        <v>78</v>
      </c>
      <c r="F87" s="30">
        <f>SUM(F88)</f>
        <v>0</v>
      </c>
      <c r="G87" s="30">
        <f t="shared" ref="G87:H87" si="9">SUM(G88)</f>
        <v>0</v>
      </c>
      <c r="H87" s="30">
        <f t="shared" si="9"/>
        <v>0</v>
      </c>
      <c r="I87" s="13"/>
    </row>
    <row r="88" spans="1:9" ht="45.75" thickBot="1" x14ac:dyDescent="0.3">
      <c r="A88" s="12" t="s">
        <v>79</v>
      </c>
      <c r="B88" s="19" t="s">
        <v>17</v>
      </c>
      <c r="C88" s="49">
        <v>610</v>
      </c>
      <c r="D88" s="50" t="str">
        <f t="shared" si="7"/>
        <v>0801</v>
      </c>
      <c r="E88" s="49" t="s">
        <v>80</v>
      </c>
      <c r="F88" s="28">
        <v>0</v>
      </c>
      <c r="G88" s="28">
        <v>0</v>
      </c>
      <c r="H88" s="28">
        <v>0</v>
      </c>
      <c r="I88" s="13"/>
    </row>
    <row r="89" spans="1:9" ht="30" x14ac:dyDescent="0.25">
      <c r="A89" s="14" t="s">
        <v>81</v>
      </c>
      <c r="B89" s="90" t="s">
        <v>17</v>
      </c>
      <c r="C89" s="92">
        <v>610</v>
      </c>
      <c r="D89" s="94" t="str">
        <f t="shared" si="7"/>
        <v>0801</v>
      </c>
      <c r="E89" s="88" t="s">
        <v>83</v>
      </c>
      <c r="F89" s="112">
        <f>SUM(F91)</f>
        <v>254.864</v>
      </c>
      <c r="G89" s="112">
        <f t="shared" ref="G89:H89" si="10">SUM(G91)</f>
        <v>254.19399999999999</v>
      </c>
      <c r="H89" s="112">
        <f t="shared" si="10"/>
        <v>254.19399999999999</v>
      </c>
      <c r="I89" s="85"/>
    </row>
    <row r="90" spans="1:9" ht="45.75" thickBot="1" x14ac:dyDescent="0.3">
      <c r="A90" s="15" t="s">
        <v>82</v>
      </c>
      <c r="B90" s="91"/>
      <c r="C90" s="93"/>
      <c r="D90" s="95"/>
      <c r="E90" s="89"/>
      <c r="F90" s="113"/>
      <c r="G90" s="113"/>
      <c r="H90" s="113"/>
      <c r="I90" s="85"/>
    </row>
    <row r="91" spans="1:9" ht="15" customHeight="1" x14ac:dyDescent="0.25">
      <c r="A91" s="16" t="s">
        <v>84</v>
      </c>
      <c r="B91" s="90" t="s">
        <v>17</v>
      </c>
      <c r="C91" s="92">
        <v>610</v>
      </c>
      <c r="D91" s="94" t="str">
        <f t="shared" si="7"/>
        <v>0801</v>
      </c>
      <c r="E91" s="88" t="s">
        <v>86</v>
      </c>
      <c r="F91" s="96">
        <v>254.864</v>
      </c>
      <c r="G91" s="96">
        <v>254.19399999999999</v>
      </c>
      <c r="H91" s="96">
        <v>254.19399999999999</v>
      </c>
      <c r="I91" s="85"/>
    </row>
    <row r="92" spans="1:9" ht="45.75" thickBot="1" x14ac:dyDescent="0.3">
      <c r="A92" s="17" t="s">
        <v>85</v>
      </c>
      <c r="B92" s="91"/>
      <c r="C92" s="93"/>
      <c r="D92" s="95"/>
      <c r="E92" s="89"/>
      <c r="F92" s="97"/>
      <c r="G92" s="97"/>
      <c r="H92" s="97"/>
      <c r="I92" s="85"/>
    </row>
    <row r="93" spans="1:9" ht="15.75" thickBot="1" x14ac:dyDescent="0.3">
      <c r="A93" s="6" t="s">
        <v>87</v>
      </c>
      <c r="B93" s="7" t="s">
        <v>11</v>
      </c>
      <c r="C93" s="92">
        <v>610</v>
      </c>
      <c r="D93" s="94" t="str">
        <f t="shared" ref="D93:D105" si="11">$D$23</f>
        <v>0801</v>
      </c>
      <c r="E93" s="92" t="s">
        <v>89</v>
      </c>
      <c r="F93" s="27">
        <f>SUM(F94)</f>
        <v>1168</v>
      </c>
      <c r="G93" s="27">
        <f t="shared" ref="G93:H93" si="12">SUM(G94)</f>
        <v>1166</v>
      </c>
      <c r="H93" s="27">
        <f t="shared" si="12"/>
        <v>1166</v>
      </c>
      <c r="I93" s="4"/>
    </row>
    <row r="94" spans="1:9" ht="15.75" thickBot="1" x14ac:dyDescent="0.3">
      <c r="A94" s="3" t="s">
        <v>88</v>
      </c>
      <c r="B94" s="7" t="s">
        <v>17</v>
      </c>
      <c r="C94" s="93"/>
      <c r="D94" s="95"/>
      <c r="E94" s="93"/>
      <c r="F94" s="27">
        <f>SUM(F95,F101)</f>
        <v>1168</v>
      </c>
      <c r="G94" s="27">
        <f t="shared" ref="G94:H94" si="13">SUM(G95,G101)</f>
        <v>1166</v>
      </c>
      <c r="H94" s="27">
        <f t="shared" si="13"/>
        <v>1166</v>
      </c>
      <c r="I94" s="4"/>
    </row>
    <row r="95" spans="1:9" ht="30" x14ac:dyDescent="0.25">
      <c r="A95" s="14" t="s">
        <v>90</v>
      </c>
      <c r="B95" s="98" t="s">
        <v>17</v>
      </c>
      <c r="C95" s="100">
        <v>610</v>
      </c>
      <c r="D95" s="102" t="str">
        <f t="shared" si="11"/>
        <v>0801</v>
      </c>
      <c r="E95" s="100" t="s">
        <v>92</v>
      </c>
      <c r="F95" s="74">
        <f>SUM(F97,F99)</f>
        <v>1168</v>
      </c>
      <c r="G95" s="74">
        <f t="shared" ref="G95:H95" si="14">SUM(G97,G99)</f>
        <v>1046</v>
      </c>
      <c r="H95" s="74">
        <f t="shared" si="14"/>
        <v>1046</v>
      </c>
      <c r="I95" s="76"/>
    </row>
    <row r="96" spans="1:9" ht="90.75" thickBot="1" x14ac:dyDescent="0.3">
      <c r="A96" s="15" t="s">
        <v>91</v>
      </c>
      <c r="B96" s="99"/>
      <c r="C96" s="101"/>
      <c r="D96" s="103"/>
      <c r="E96" s="101"/>
      <c r="F96" s="75"/>
      <c r="G96" s="75"/>
      <c r="H96" s="75"/>
      <c r="I96" s="76"/>
    </row>
    <row r="97" spans="1:9" ht="15" customHeight="1" x14ac:dyDescent="0.25">
      <c r="A97" s="16" t="s">
        <v>93</v>
      </c>
      <c r="B97" s="90" t="s">
        <v>17</v>
      </c>
      <c r="C97" s="92">
        <v>610</v>
      </c>
      <c r="D97" s="94" t="str">
        <f t="shared" si="11"/>
        <v>0801</v>
      </c>
      <c r="E97" s="92" t="s">
        <v>95</v>
      </c>
      <c r="F97" s="83">
        <v>1138</v>
      </c>
      <c r="G97" s="96">
        <v>996</v>
      </c>
      <c r="H97" s="96">
        <v>996</v>
      </c>
      <c r="I97" s="85"/>
    </row>
    <row r="98" spans="1:9" ht="90.75" thickBot="1" x14ac:dyDescent="0.3">
      <c r="A98" s="17" t="s">
        <v>94</v>
      </c>
      <c r="B98" s="91"/>
      <c r="C98" s="93"/>
      <c r="D98" s="95"/>
      <c r="E98" s="93"/>
      <c r="F98" s="84"/>
      <c r="G98" s="97"/>
      <c r="H98" s="97"/>
      <c r="I98" s="85"/>
    </row>
    <row r="99" spans="1:9" ht="15" customHeight="1" x14ac:dyDescent="0.25">
      <c r="A99" s="16" t="s">
        <v>96</v>
      </c>
      <c r="B99" s="90" t="s">
        <v>17</v>
      </c>
      <c r="C99" s="90">
        <v>610</v>
      </c>
      <c r="D99" s="115" t="str">
        <f t="shared" si="11"/>
        <v>0801</v>
      </c>
      <c r="E99" s="90" t="s">
        <v>98</v>
      </c>
      <c r="F99" s="83">
        <v>30</v>
      </c>
      <c r="G99" s="83">
        <v>50</v>
      </c>
      <c r="H99" s="83">
        <v>50</v>
      </c>
      <c r="I99" s="117"/>
    </row>
    <row r="100" spans="1:9" ht="105.75" thickBot="1" x14ac:dyDescent="0.3">
      <c r="A100" s="12" t="s">
        <v>97</v>
      </c>
      <c r="B100" s="91"/>
      <c r="C100" s="91"/>
      <c r="D100" s="116"/>
      <c r="E100" s="91"/>
      <c r="F100" s="84"/>
      <c r="G100" s="84"/>
      <c r="H100" s="84"/>
      <c r="I100" s="117"/>
    </row>
    <row r="101" spans="1:9" ht="30" x14ac:dyDescent="0.25">
      <c r="A101" s="14" t="s">
        <v>99</v>
      </c>
      <c r="B101" s="98" t="s">
        <v>17</v>
      </c>
      <c r="C101" s="98">
        <v>610</v>
      </c>
      <c r="D101" s="118" t="str">
        <f t="shared" si="11"/>
        <v>0801</v>
      </c>
      <c r="E101" s="98" t="s">
        <v>101</v>
      </c>
      <c r="F101" s="74">
        <f>SUM(F103,F105)</f>
        <v>0</v>
      </c>
      <c r="G101" s="74">
        <f t="shared" ref="G101:H101" si="15">SUM(G103,G105)</f>
        <v>120</v>
      </c>
      <c r="H101" s="74">
        <f t="shared" si="15"/>
        <v>120</v>
      </c>
      <c r="I101" s="76"/>
    </row>
    <row r="102" spans="1:9" ht="60.75" thickBot="1" x14ac:dyDescent="0.3">
      <c r="A102" s="15" t="s">
        <v>100</v>
      </c>
      <c r="B102" s="99"/>
      <c r="C102" s="99"/>
      <c r="D102" s="119"/>
      <c r="E102" s="99"/>
      <c r="F102" s="75"/>
      <c r="G102" s="75"/>
      <c r="H102" s="75"/>
      <c r="I102" s="76"/>
    </row>
    <row r="103" spans="1:9" ht="15" customHeight="1" x14ac:dyDescent="0.25">
      <c r="A103" s="16" t="s">
        <v>102</v>
      </c>
      <c r="B103" s="90" t="s">
        <v>17</v>
      </c>
      <c r="C103" s="90">
        <v>610</v>
      </c>
      <c r="D103" s="115" t="str">
        <f t="shared" si="11"/>
        <v>0801</v>
      </c>
      <c r="E103" s="90" t="s">
        <v>104</v>
      </c>
      <c r="F103" s="83">
        <v>0</v>
      </c>
      <c r="G103" s="83">
        <v>50</v>
      </c>
      <c r="H103" s="83">
        <v>50</v>
      </c>
      <c r="I103" s="104"/>
    </row>
    <row r="104" spans="1:9" ht="75.75" thickBot="1" x14ac:dyDescent="0.3">
      <c r="A104" s="17" t="s">
        <v>103</v>
      </c>
      <c r="B104" s="91"/>
      <c r="C104" s="91"/>
      <c r="D104" s="116"/>
      <c r="E104" s="91"/>
      <c r="F104" s="84"/>
      <c r="G104" s="84"/>
      <c r="H104" s="84"/>
      <c r="I104" s="104"/>
    </row>
    <row r="105" spans="1:9" ht="15" customHeight="1" x14ac:dyDescent="0.25">
      <c r="A105" s="16" t="s">
        <v>105</v>
      </c>
      <c r="B105" s="90" t="s">
        <v>17</v>
      </c>
      <c r="C105" s="90">
        <v>610</v>
      </c>
      <c r="D105" s="115" t="str">
        <f t="shared" si="11"/>
        <v>0801</v>
      </c>
      <c r="E105" s="90" t="s">
        <v>107</v>
      </c>
      <c r="F105" s="96">
        <v>0</v>
      </c>
      <c r="G105" s="96">
        <v>70</v>
      </c>
      <c r="H105" s="96">
        <v>70</v>
      </c>
      <c r="I105" s="104" t="s">
        <v>108</v>
      </c>
    </row>
    <row r="106" spans="1:9" ht="60.75" thickBot="1" x14ac:dyDescent="0.3">
      <c r="A106" s="17" t="s">
        <v>106</v>
      </c>
      <c r="B106" s="91"/>
      <c r="C106" s="91"/>
      <c r="D106" s="116"/>
      <c r="E106" s="91"/>
      <c r="F106" s="97"/>
      <c r="G106" s="97"/>
      <c r="H106" s="97"/>
      <c r="I106" s="104"/>
    </row>
  </sheetData>
  <mergeCells count="283">
    <mergeCell ref="E69:E70"/>
    <mergeCell ref="E73:E74"/>
    <mergeCell ref="E71:E72"/>
    <mergeCell ref="H105:H106"/>
    <mergeCell ref="I105:I106"/>
    <mergeCell ref="B105:B106"/>
    <mergeCell ref="C105:C106"/>
    <mergeCell ref="D105:D106"/>
    <mergeCell ref="E105:E106"/>
    <mergeCell ref="F105:F106"/>
    <mergeCell ref="G105:G106"/>
    <mergeCell ref="H101:H102"/>
    <mergeCell ref="I101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7:B98"/>
    <mergeCell ref="C97:C98"/>
    <mergeCell ref="D97:D98"/>
    <mergeCell ref="E97:E98"/>
    <mergeCell ref="F97:F98"/>
    <mergeCell ref="G97:G98"/>
    <mergeCell ref="H97:H98"/>
    <mergeCell ref="I97:I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1:H92"/>
    <mergeCell ref="I91:I92"/>
    <mergeCell ref="C93:C94"/>
    <mergeCell ref="D93:D94"/>
    <mergeCell ref="E93:E94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G91:G92"/>
    <mergeCell ref="G95:G96"/>
    <mergeCell ref="H95:H96"/>
    <mergeCell ref="I95:I96"/>
    <mergeCell ref="H81:H83"/>
    <mergeCell ref="I81:I83"/>
    <mergeCell ref="B89:B90"/>
    <mergeCell ref="C89:C90"/>
    <mergeCell ref="D89:D90"/>
    <mergeCell ref="E89:E90"/>
    <mergeCell ref="F89:F90"/>
    <mergeCell ref="G89:G90"/>
    <mergeCell ref="H89:H90"/>
    <mergeCell ref="I89:I90"/>
    <mergeCell ref="B81:B83"/>
    <mergeCell ref="C81:C83"/>
    <mergeCell ref="D81:D83"/>
    <mergeCell ref="E81:E83"/>
    <mergeCell ref="F81:F83"/>
    <mergeCell ref="G81:G83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B75:B76"/>
    <mergeCell ref="C75:C76"/>
    <mergeCell ref="D75:D76"/>
    <mergeCell ref="E75:E76"/>
    <mergeCell ref="F75:F76"/>
    <mergeCell ref="G75:G76"/>
    <mergeCell ref="H75:H76"/>
    <mergeCell ref="I75:I76"/>
    <mergeCell ref="I77:I78"/>
    <mergeCell ref="A73:A74"/>
    <mergeCell ref="B73:B74"/>
    <mergeCell ref="C73:C74"/>
    <mergeCell ref="D73:D74"/>
    <mergeCell ref="F73:F74"/>
    <mergeCell ref="G73:G74"/>
    <mergeCell ref="H69:H70"/>
    <mergeCell ref="I69:I70"/>
    <mergeCell ref="A71:A72"/>
    <mergeCell ref="B71:B72"/>
    <mergeCell ref="C71:C72"/>
    <mergeCell ref="D71:D72"/>
    <mergeCell ref="F71:F72"/>
    <mergeCell ref="G71:G72"/>
    <mergeCell ref="H71:H72"/>
    <mergeCell ref="I71:I72"/>
    <mergeCell ref="A69:A70"/>
    <mergeCell ref="B69:B70"/>
    <mergeCell ref="C69:C70"/>
    <mergeCell ref="D69:D70"/>
    <mergeCell ref="F69:F70"/>
    <mergeCell ref="G69:G70"/>
    <mergeCell ref="H73:H74"/>
    <mergeCell ref="I73:I74"/>
    <mergeCell ref="H65:H66"/>
    <mergeCell ref="I65:I66"/>
    <mergeCell ref="A67:A68"/>
    <mergeCell ref="B67:B68"/>
    <mergeCell ref="C67:C68"/>
    <mergeCell ref="D67:D68"/>
    <mergeCell ref="F67:F68"/>
    <mergeCell ref="G67:G68"/>
    <mergeCell ref="H67:H68"/>
    <mergeCell ref="I67:I68"/>
    <mergeCell ref="A65:A66"/>
    <mergeCell ref="B65:B66"/>
    <mergeCell ref="C65:C66"/>
    <mergeCell ref="D65:D66"/>
    <mergeCell ref="F65:F66"/>
    <mergeCell ref="G65:G66"/>
    <mergeCell ref="E65:E66"/>
    <mergeCell ref="E67:E68"/>
    <mergeCell ref="I63:I64"/>
    <mergeCell ref="H63:H64"/>
    <mergeCell ref="G63:G64"/>
    <mergeCell ref="F63:F64"/>
    <mergeCell ref="D63:D64"/>
    <mergeCell ref="C63:C64"/>
    <mergeCell ref="B63:B64"/>
    <mergeCell ref="A63:A64"/>
    <mergeCell ref="I59:I62"/>
    <mergeCell ref="B59:B62"/>
    <mergeCell ref="C59:C62"/>
    <mergeCell ref="D59:D62"/>
    <mergeCell ref="F59:F62"/>
    <mergeCell ref="G59:G62"/>
    <mergeCell ref="H59:H62"/>
    <mergeCell ref="E59:E62"/>
    <mergeCell ref="E63:E64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E56:E57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106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27.42578125" style="21" customWidth="1"/>
    <col min="2" max="2" width="18.42578125" style="21" customWidth="1"/>
    <col min="3" max="4" width="12.7109375" style="21" customWidth="1"/>
    <col min="5" max="5" width="15.42578125" style="21" customWidth="1"/>
    <col min="6" max="8" width="13" style="21" customWidth="1"/>
    <col min="9" max="9" width="6.28515625" style="21" customWidth="1"/>
    <col min="10" max="16384" width="9.140625" style="21"/>
  </cols>
  <sheetData>
    <row r="1" spans="1:9" ht="18.75" x14ac:dyDescent="0.25">
      <c r="E1" s="35" t="s">
        <v>129</v>
      </c>
      <c r="F1" s="24"/>
      <c r="G1" s="24"/>
      <c r="H1" s="24"/>
    </row>
    <row r="2" spans="1:9" ht="18.75" x14ac:dyDescent="0.25">
      <c r="E2" s="35" t="s">
        <v>127</v>
      </c>
      <c r="F2" s="24"/>
      <c r="G2" s="24"/>
      <c r="H2" s="24"/>
    </row>
    <row r="3" spans="1:9" ht="18.75" x14ac:dyDescent="0.25">
      <c r="E3" s="35" t="s">
        <v>128</v>
      </c>
      <c r="F3" s="24"/>
      <c r="G3" s="24"/>
      <c r="H3" s="24"/>
    </row>
    <row r="4" spans="1:9" ht="18.75" x14ac:dyDescent="0.25">
      <c r="E4" s="35" t="s">
        <v>137</v>
      </c>
      <c r="F4" s="24"/>
      <c r="G4" s="24"/>
      <c r="H4" s="24"/>
    </row>
    <row r="6" spans="1:9" ht="16.5" customHeight="1" x14ac:dyDescent="0.25">
      <c r="E6" s="22" t="s">
        <v>109</v>
      </c>
      <c r="F6" s="23"/>
    </row>
    <row r="7" spans="1:9" ht="18.75" x14ac:dyDescent="0.25">
      <c r="E7" s="22" t="s">
        <v>110</v>
      </c>
      <c r="F7" s="23"/>
    </row>
    <row r="8" spans="1:9" ht="18.75" x14ac:dyDescent="0.25">
      <c r="E8" s="22" t="s">
        <v>111</v>
      </c>
      <c r="F8" s="23"/>
    </row>
    <row r="9" spans="1:9" ht="18.75" x14ac:dyDescent="0.25">
      <c r="E9" s="22" t="s">
        <v>112</v>
      </c>
      <c r="F9" s="23"/>
    </row>
    <row r="10" spans="1:9" ht="18.75" x14ac:dyDescent="0.25">
      <c r="E10" s="22" t="s">
        <v>113</v>
      </c>
      <c r="F10" s="23"/>
    </row>
    <row r="11" spans="1:9" ht="18.75" x14ac:dyDescent="0.25">
      <c r="E11" s="22"/>
      <c r="F11" s="23"/>
    </row>
    <row r="12" spans="1:9" ht="18.75" customHeight="1" x14ac:dyDescent="0.25">
      <c r="A12" s="70" t="s">
        <v>114</v>
      </c>
      <c r="B12" s="70"/>
      <c r="C12" s="70"/>
      <c r="D12" s="70"/>
      <c r="E12" s="70"/>
      <c r="F12" s="70"/>
      <c r="G12" s="70"/>
      <c r="H12" s="70"/>
      <c r="I12" s="70"/>
    </row>
    <row r="13" spans="1:9" ht="18.75" customHeight="1" x14ac:dyDescent="0.25">
      <c r="A13" s="70" t="s">
        <v>115</v>
      </c>
      <c r="B13" s="70"/>
      <c r="C13" s="70"/>
      <c r="D13" s="70"/>
      <c r="E13" s="70"/>
      <c r="F13" s="70"/>
      <c r="G13" s="70"/>
      <c r="H13" s="70"/>
      <c r="I13" s="70"/>
    </row>
    <row r="14" spans="1:9" ht="18.75" customHeight="1" x14ac:dyDescent="0.25">
      <c r="A14" s="70" t="s">
        <v>118</v>
      </c>
      <c r="B14" s="70"/>
      <c r="C14" s="70"/>
      <c r="D14" s="70"/>
      <c r="E14" s="70"/>
      <c r="F14" s="70"/>
      <c r="G14" s="70"/>
      <c r="H14" s="70"/>
      <c r="I14" s="70"/>
    </row>
    <row r="15" spans="1:9" ht="15.75" thickBot="1" x14ac:dyDescent="0.3"/>
    <row r="16" spans="1:9" ht="78.75" customHeight="1" thickBot="1" x14ac:dyDescent="0.3">
      <c r="A16" s="64" t="s">
        <v>0</v>
      </c>
      <c r="B16" s="64" t="s">
        <v>1</v>
      </c>
      <c r="C16" s="71" t="s">
        <v>2</v>
      </c>
      <c r="D16" s="72"/>
      <c r="E16" s="73"/>
      <c r="F16" s="71" t="s">
        <v>3</v>
      </c>
      <c r="G16" s="72"/>
      <c r="H16" s="73"/>
      <c r="I16" s="1"/>
    </row>
    <row r="17" spans="1:9" ht="15.75" thickBot="1" x14ac:dyDescent="0.3">
      <c r="A17" s="65"/>
      <c r="B17" s="65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9" ht="15.75" thickBot="1" x14ac:dyDescent="0.3">
      <c r="A19" s="64" t="s">
        <v>10</v>
      </c>
      <c r="B19" s="2" t="s">
        <v>11</v>
      </c>
      <c r="C19" s="120">
        <v>610</v>
      </c>
      <c r="D19" s="122" t="s">
        <v>123</v>
      </c>
      <c r="E19" s="120" t="s">
        <v>12</v>
      </c>
      <c r="F19" s="26">
        <f>SUM(F20)</f>
        <v>1820.2382499999999</v>
      </c>
      <c r="G19" s="26">
        <f t="shared" ref="G19:H19" si="0">SUM(G20)</f>
        <v>11479.19644</v>
      </c>
      <c r="H19" s="26">
        <f t="shared" si="0"/>
        <v>0</v>
      </c>
      <c r="I19" s="5"/>
    </row>
    <row r="20" spans="1:9" ht="100.5" thickBot="1" x14ac:dyDescent="0.3">
      <c r="A20" s="65"/>
      <c r="B20" s="2" t="s">
        <v>13</v>
      </c>
      <c r="C20" s="121"/>
      <c r="D20" s="123"/>
      <c r="E20" s="121"/>
      <c r="F20" s="26">
        <f>SUM(F22,F94)</f>
        <v>1820.2382499999999</v>
      </c>
      <c r="G20" s="26">
        <f>SUM(G22,G94)</f>
        <v>11479.19644</v>
      </c>
      <c r="H20" s="26">
        <f>SUM(H22,H94)</f>
        <v>0</v>
      </c>
      <c r="I20" s="5"/>
    </row>
    <row r="21" spans="1:9" ht="15.75" thickBot="1" x14ac:dyDescent="0.3">
      <c r="A21" s="6" t="s">
        <v>14</v>
      </c>
      <c r="B21" s="7" t="s">
        <v>11</v>
      </c>
      <c r="C21" s="120">
        <v>610</v>
      </c>
      <c r="D21" s="122" t="str">
        <f t="shared" ref="D21:D51" si="1">$D$19</f>
        <v>0801</v>
      </c>
      <c r="E21" s="120" t="s">
        <v>16</v>
      </c>
      <c r="F21" s="27">
        <f>SUM(F22)</f>
        <v>1820.2382499999999</v>
      </c>
      <c r="G21" s="27">
        <f t="shared" ref="G21:H21" si="2">SUM(G22)</f>
        <v>11479.19644</v>
      </c>
      <c r="H21" s="27">
        <f t="shared" si="2"/>
        <v>0</v>
      </c>
      <c r="I21" s="8"/>
    </row>
    <row r="22" spans="1:9" ht="30.75" thickBot="1" x14ac:dyDescent="0.3">
      <c r="A22" s="3" t="s">
        <v>15</v>
      </c>
      <c r="B22" s="7" t="s">
        <v>17</v>
      </c>
      <c r="C22" s="121"/>
      <c r="D22" s="123"/>
      <c r="E22" s="121"/>
      <c r="F22" s="27">
        <f>SUM(F23,F31,F37,F87,F89)</f>
        <v>1820.2382499999999</v>
      </c>
      <c r="G22" s="27">
        <f>SUM(G23,G31,G37,G87,G89)</f>
        <v>11479.19644</v>
      </c>
      <c r="H22" s="27">
        <f>SUM(H23,H31,H37,H87,H89)</f>
        <v>0</v>
      </c>
      <c r="I22" s="4"/>
    </row>
    <row r="23" spans="1:9" ht="30" x14ac:dyDescent="0.25">
      <c r="A23" s="9" t="s">
        <v>18</v>
      </c>
      <c r="B23" s="86" t="s">
        <v>17</v>
      </c>
      <c r="C23" s="86">
        <v>610</v>
      </c>
      <c r="D23" s="126" t="str">
        <f t="shared" si="1"/>
        <v>0801</v>
      </c>
      <c r="E23" s="86" t="s">
        <v>20</v>
      </c>
      <c r="F23" s="74">
        <f>SUM(F25,F27,F29)</f>
        <v>0</v>
      </c>
      <c r="G23" s="74">
        <f t="shared" ref="G23:H23" si="3">SUM(G25,G27,G29)</f>
        <v>0</v>
      </c>
      <c r="H23" s="74">
        <f t="shared" si="3"/>
        <v>0</v>
      </c>
      <c r="I23" s="76"/>
    </row>
    <row r="24" spans="1:9" ht="78" customHeight="1" thickBot="1" x14ac:dyDescent="0.3">
      <c r="A24" s="10" t="s">
        <v>19</v>
      </c>
      <c r="B24" s="87"/>
      <c r="C24" s="87"/>
      <c r="D24" s="127"/>
      <c r="E24" s="87"/>
      <c r="F24" s="75"/>
      <c r="G24" s="75"/>
      <c r="H24" s="75"/>
      <c r="I24" s="76"/>
    </row>
    <row r="25" spans="1:9" x14ac:dyDescent="0.25">
      <c r="A25" s="11" t="s">
        <v>21</v>
      </c>
      <c r="B25" s="77" t="s">
        <v>17</v>
      </c>
      <c r="C25" s="77">
        <v>610</v>
      </c>
      <c r="D25" s="124" t="str">
        <f t="shared" si="1"/>
        <v>0801</v>
      </c>
      <c r="E25" s="77" t="s">
        <v>23</v>
      </c>
      <c r="F25" s="83">
        <v>0</v>
      </c>
      <c r="G25" s="83">
        <v>0</v>
      </c>
      <c r="H25" s="83">
        <v>0</v>
      </c>
      <c r="I25" s="85"/>
    </row>
    <row r="26" spans="1:9" ht="90.75" thickBot="1" x14ac:dyDescent="0.3">
      <c r="A26" s="12" t="s">
        <v>22</v>
      </c>
      <c r="B26" s="78"/>
      <c r="C26" s="78"/>
      <c r="D26" s="125"/>
      <c r="E26" s="78"/>
      <c r="F26" s="84"/>
      <c r="G26" s="84"/>
      <c r="H26" s="84"/>
      <c r="I26" s="85"/>
    </row>
    <row r="27" spans="1:9" x14ac:dyDescent="0.25">
      <c r="A27" s="11" t="s">
        <v>24</v>
      </c>
      <c r="B27" s="77" t="s">
        <v>17</v>
      </c>
      <c r="C27" s="77">
        <v>610</v>
      </c>
      <c r="D27" s="124" t="str">
        <f t="shared" si="1"/>
        <v>0801</v>
      </c>
      <c r="E27" s="77" t="s">
        <v>23</v>
      </c>
      <c r="F27" s="83">
        <v>0</v>
      </c>
      <c r="G27" s="83">
        <v>0</v>
      </c>
      <c r="H27" s="83">
        <v>0</v>
      </c>
      <c r="I27" s="85"/>
    </row>
    <row r="28" spans="1:9" ht="105.75" thickBot="1" x14ac:dyDescent="0.3">
      <c r="A28" s="12" t="s">
        <v>25</v>
      </c>
      <c r="B28" s="78"/>
      <c r="C28" s="78"/>
      <c r="D28" s="125"/>
      <c r="E28" s="78"/>
      <c r="F28" s="84"/>
      <c r="G28" s="84"/>
      <c r="H28" s="84"/>
      <c r="I28" s="85"/>
    </row>
    <row r="29" spans="1:9" x14ac:dyDescent="0.25">
      <c r="A29" s="11" t="s">
        <v>26</v>
      </c>
      <c r="B29" s="77" t="s">
        <v>17</v>
      </c>
      <c r="C29" s="77">
        <v>610</v>
      </c>
      <c r="D29" s="124" t="str">
        <f t="shared" si="1"/>
        <v>0801</v>
      </c>
      <c r="E29" s="77" t="s">
        <v>23</v>
      </c>
      <c r="F29" s="83">
        <v>0</v>
      </c>
      <c r="G29" s="83">
        <v>0</v>
      </c>
      <c r="H29" s="83">
        <v>0</v>
      </c>
      <c r="I29" s="85"/>
    </row>
    <row r="30" spans="1:9" ht="75.75" thickBot="1" x14ac:dyDescent="0.3">
      <c r="A30" s="12" t="s">
        <v>27</v>
      </c>
      <c r="B30" s="78"/>
      <c r="C30" s="78"/>
      <c r="D30" s="125"/>
      <c r="E30" s="78"/>
      <c r="F30" s="84"/>
      <c r="G30" s="84"/>
      <c r="H30" s="84"/>
      <c r="I30" s="85"/>
    </row>
    <row r="31" spans="1:9" ht="30" x14ac:dyDescent="0.25">
      <c r="A31" s="14" t="s">
        <v>28</v>
      </c>
      <c r="B31" s="98" t="s">
        <v>17</v>
      </c>
      <c r="C31" s="98">
        <v>610</v>
      </c>
      <c r="D31" s="118" t="str">
        <f t="shared" si="1"/>
        <v>0801</v>
      </c>
      <c r="E31" s="98" t="s">
        <v>30</v>
      </c>
      <c r="F31" s="74">
        <f>SUM(F33,F35)</f>
        <v>0</v>
      </c>
      <c r="G31" s="74">
        <f t="shared" ref="G31:H31" si="4">SUM(G33,G35)</f>
        <v>0</v>
      </c>
      <c r="H31" s="74">
        <f t="shared" si="4"/>
        <v>0</v>
      </c>
      <c r="I31" s="76"/>
    </row>
    <row r="32" spans="1:9" ht="90.75" thickBot="1" x14ac:dyDescent="0.3">
      <c r="A32" s="15" t="s">
        <v>29</v>
      </c>
      <c r="B32" s="99"/>
      <c r="C32" s="99"/>
      <c r="D32" s="119"/>
      <c r="E32" s="99"/>
      <c r="F32" s="75"/>
      <c r="G32" s="75"/>
      <c r="H32" s="75"/>
      <c r="I32" s="76"/>
    </row>
    <row r="33" spans="1:9" x14ac:dyDescent="0.25">
      <c r="A33" s="16" t="s">
        <v>31</v>
      </c>
      <c r="B33" s="90" t="s">
        <v>17</v>
      </c>
      <c r="C33" s="90">
        <v>610</v>
      </c>
      <c r="D33" s="115" t="str">
        <f t="shared" si="1"/>
        <v>0801</v>
      </c>
      <c r="E33" s="90" t="s">
        <v>33</v>
      </c>
      <c r="F33" s="83">
        <v>0</v>
      </c>
      <c r="G33" s="96">
        <v>0</v>
      </c>
      <c r="H33" s="96">
        <v>0</v>
      </c>
      <c r="I33" s="85"/>
    </row>
    <row r="34" spans="1:9" ht="75.75" thickBot="1" x14ac:dyDescent="0.3">
      <c r="A34" s="17" t="s">
        <v>32</v>
      </c>
      <c r="B34" s="91"/>
      <c r="C34" s="91"/>
      <c r="D34" s="116"/>
      <c r="E34" s="91"/>
      <c r="F34" s="84"/>
      <c r="G34" s="97"/>
      <c r="H34" s="97"/>
      <c r="I34" s="85"/>
    </row>
    <row r="35" spans="1:9" x14ac:dyDescent="0.25">
      <c r="A35" s="16" t="s">
        <v>34</v>
      </c>
      <c r="B35" s="90" t="s">
        <v>17</v>
      </c>
      <c r="C35" s="90">
        <v>610</v>
      </c>
      <c r="D35" s="115" t="str">
        <f t="shared" si="1"/>
        <v>0801</v>
      </c>
      <c r="E35" s="90" t="s">
        <v>36</v>
      </c>
      <c r="F35" s="96">
        <v>0</v>
      </c>
      <c r="G35" s="96">
        <v>0</v>
      </c>
      <c r="H35" s="96">
        <v>0</v>
      </c>
      <c r="I35" s="85"/>
    </row>
    <row r="36" spans="1:9" ht="75.75" thickBot="1" x14ac:dyDescent="0.3">
      <c r="A36" s="17" t="s">
        <v>35</v>
      </c>
      <c r="B36" s="91"/>
      <c r="C36" s="91"/>
      <c r="D36" s="116"/>
      <c r="E36" s="91"/>
      <c r="F36" s="97"/>
      <c r="G36" s="97"/>
      <c r="H36" s="97"/>
      <c r="I36" s="85"/>
    </row>
    <row r="37" spans="1:9" ht="18.75" customHeight="1" x14ac:dyDescent="0.25">
      <c r="A37" s="14" t="s">
        <v>37</v>
      </c>
      <c r="B37" s="98" t="s">
        <v>17</v>
      </c>
      <c r="C37" s="98">
        <v>610</v>
      </c>
      <c r="D37" s="118" t="str">
        <f t="shared" si="1"/>
        <v>0801</v>
      </c>
      <c r="E37" s="98" t="s">
        <v>39</v>
      </c>
      <c r="F37" s="74">
        <f>SUM(F39,F41,F43,F56,F75,F77,F78,F79,F81)</f>
        <v>1820.2382499999999</v>
      </c>
      <c r="G37" s="74">
        <f t="shared" ref="G37:H37" si="5">SUM(G39,G41,G43,G56,G75,G77,G78,G79,G81)</f>
        <v>11479.19644</v>
      </c>
      <c r="H37" s="74">
        <f t="shared" si="5"/>
        <v>0</v>
      </c>
      <c r="I37" s="76"/>
    </row>
    <row r="38" spans="1:9" ht="77.25" customHeight="1" thickBot="1" x14ac:dyDescent="0.3">
      <c r="A38" s="15" t="s">
        <v>38</v>
      </c>
      <c r="B38" s="99"/>
      <c r="C38" s="99"/>
      <c r="D38" s="119"/>
      <c r="E38" s="99"/>
      <c r="F38" s="75"/>
      <c r="G38" s="75"/>
      <c r="H38" s="75"/>
      <c r="I38" s="76"/>
    </row>
    <row r="39" spans="1:9" x14ac:dyDescent="0.25">
      <c r="A39" s="11" t="s">
        <v>40</v>
      </c>
      <c r="B39" s="77" t="s">
        <v>17</v>
      </c>
      <c r="C39" s="77">
        <v>610</v>
      </c>
      <c r="D39" s="124" t="str">
        <f t="shared" si="1"/>
        <v>0801</v>
      </c>
      <c r="E39" s="77" t="s">
        <v>42</v>
      </c>
      <c r="F39" s="83">
        <v>0</v>
      </c>
      <c r="G39" s="83">
        <v>0</v>
      </c>
      <c r="H39" s="83">
        <v>0</v>
      </c>
      <c r="I39" s="85"/>
    </row>
    <row r="40" spans="1:9" ht="45.75" thickBot="1" x14ac:dyDescent="0.3">
      <c r="A40" s="12" t="s">
        <v>41</v>
      </c>
      <c r="B40" s="78"/>
      <c r="C40" s="78"/>
      <c r="D40" s="125"/>
      <c r="E40" s="78"/>
      <c r="F40" s="84"/>
      <c r="G40" s="84"/>
      <c r="H40" s="84"/>
      <c r="I40" s="85"/>
    </row>
    <row r="41" spans="1:9" x14ac:dyDescent="0.25">
      <c r="A41" s="11" t="s">
        <v>43</v>
      </c>
      <c r="B41" s="77" t="s">
        <v>17</v>
      </c>
      <c r="C41" s="77">
        <v>610</v>
      </c>
      <c r="D41" s="124" t="str">
        <f t="shared" si="1"/>
        <v>0801</v>
      </c>
      <c r="E41" s="77" t="s">
        <v>45</v>
      </c>
      <c r="F41" s="96">
        <v>0</v>
      </c>
      <c r="G41" s="96">
        <v>0</v>
      </c>
      <c r="H41" s="96">
        <v>0</v>
      </c>
      <c r="I41" s="85"/>
    </row>
    <row r="42" spans="1:9" ht="45.75" thickBot="1" x14ac:dyDescent="0.3">
      <c r="A42" s="12" t="s">
        <v>44</v>
      </c>
      <c r="B42" s="78"/>
      <c r="C42" s="78"/>
      <c r="D42" s="125"/>
      <c r="E42" s="78"/>
      <c r="F42" s="97"/>
      <c r="G42" s="97"/>
      <c r="H42" s="97"/>
      <c r="I42" s="85"/>
    </row>
    <row r="43" spans="1:9" x14ac:dyDescent="0.25">
      <c r="A43" s="16" t="s">
        <v>46</v>
      </c>
      <c r="B43" s="90" t="s">
        <v>17</v>
      </c>
      <c r="C43" s="90">
        <v>610</v>
      </c>
      <c r="D43" s="115" t="str">
        <f t="shared" si="1"/>
        <v>0801</v>
      </c>
      <c r="E43" s="90" t="s">
        <v>48</v>
      </c>
      <c r="F43" s="83">
        <f>SUM(F46:F55)</f>
        <v>1622.7382499999999</v>
      </c>
      <c r="G43" s="83">
        <f t="shared" ref="G43:H43" si="6">SUM(G46:G55)</f>
        <v>0</v>
      </c>
      <c r="H43" s="83">
        <f t="shared" si="6"/>
        <v>0</v>
      </c>
      <c r="I43" s="85"/>
    </row>
    <row r="44" spans="1:9" ht="90.75" thickBot="1" x14ac:dyDescent="0.3">
      <c r="A44" s="17" t="s">
        <v>47</v>
      </c>
      <c r="B44" s="91"/>
      <c r="C44" s="91"/>
      <c r="D44" s="116"/>
      <c r="E44" s="91"/>
      <c r="F44" s="84"/>
      <c r="G44" s="84"/>
      <c r="H44" s="84"/>
      <c r="I44" s="85"/>
    </row>
    <row r="45" spans="1:9" ht="15.75" thickBot="1" x14ac:dyDescent="0.3">
      <c r="A45" s="17" t="s">
        <v>49</v>
      </c>
      <c r="B45" s="18"/>
      <c r="C45" s="18"/>
      <c r="D45" s="31" t="str">
        <f t="shared" si="1"/>
        <v>0801</v>
      </c>
      <c r="E45" s="18"/>
      <c r="F45" s="28"/>
      <c r="G45" s="29"/>
      <c r="H45" s="29"/>
      <c r="I45" s="13"/>
    </row>
    <row r="46" spans="1:9" ht="45.75" thickBot="1" x14ac:dyDescent="0.3">
      <c r="A46" s="12" t="s">
        <v>50</v>
      </c>
      <c r="B46" s="19" t="s">
        <v>17</v>
      </c>
      <c r="C46" s="19">
        <v>610</v>
      </c>
      <c r="D46" s="32" t="str">
        <f t="shared" si="1"/>
        <v>0801</v>
      </c>
      <c r="E46" s="19" t="s">
        <v>48</v>
      </c>
      <c r="F46" s="28">
        <v>1368</v>
      </c>
      <c r="G46" s="29">
        <v>0</v>
      </c>
      <c r="H46" s="29">
        <v>0</v>
      </c>
      <c r="I46" s="13"/>
    </row>
    <row r="47" spans="1:9" ht="45.75" thickBot="1" x14ac:dyDescent="0.3">
      <c r="A47" s="12" t="s">
        <v>51</v>
      </c>
      <c r="B47" s="19" t="s">
        <v>17</v>
      </c>
      <c r="C47" s="19">
        <v>610</v>
      </c>
      <c r="D47" s="32" t="str">
        <f t="shared" si="1"/>
        <v>0801</v>
      </c>
      <c r="E47" s="19" t="s">
        <v>48</v>
      </c>
      <c r="F47" s="28">
        <v>0</v>
      </c>
      <c r="G47" s="29">
        <v>0</v>
      </c>
      <c r="H47" s="29">
        <v>0</v>
      </c>
      <c r="I47" s="13"/>
    </row>
    <row r="48" spans="1:9" ht="45.75" thickBot="1" x14ac:dyDescent="0.3">
      <c r="A48" s="12" t="s">
        <v>52</v>
      </c>
      <c r="B48" s="19" t="s">
        <v>17</v>
      </c>
      <c r="C48" s="19">
        <v>610</v>
      </c>
      <c r="D48" s="32" t="str">
        <f t="shared" si="1"/>
        <v>0801</v>
      </c>
      <c r="E48" s="19" t="s">
        <v>48</v>
      </c>
      <c r="F48" s="28">
        <v>0</v>
      </c>
      <c r="G48" s="29">
        <v>0</v>
      </c>
      <c r="H48" s="29">
        <v>0</v>
      </c>
      <c r="I48" s="13"/>
    </row>
    <row r="49" spans="1:9" x14ac:dyDescent="0.25">
      <c r="A49" s="11" t="s">
        <v>53</v>
      </c>
      <c r="B49" s="77" t="s">
        <v>17</v>
      </c>
      <c r="C49" s="77">
        <v>610</v>
      </c>
      <c r="D49" s="124" t="str">
        <f t="shared" si="1"/>
        <v>0801</v>
      </c>
      <c r="E49" s="77" t="s">
        <v>48</v>
      </c>
      <c r="F49" s="83">
        <v>0</v>
      </c>
      <c r="G49" s="96">
        <v>0</v>
      </c>
      <c r="H49" s="96">
        <v>0</v>
      </c>
      <c r="I49" s="85"/>
    </row>
    <row r="50" spans="1:9" ht="30.75" thickBot="1" x14ac:dyDescent="0.3">
      <c r="A50" s="12" t="s">
        <v>54</v>
      </c>
      <c r="B50" s="78"/>
      <c r="C50" s="78"/>
      <c r="D50" s="125"/>
      <c r="E50" s="78"/>
      <c r="F50" s="84"/>
      <c r="G50" s="97"/>
      <c r="H50" s="97"/>
      <c r="I50" s="85"/>
    </row>
    <row r="51" spans="1:9" x14ac:dyDescent="0.25">
      <c r="A51" s="11" t="s">
        <v>53</v>
      </c>
      <c r="B51" s="77" t="s">
        <v>17</v>
      </c>
      <c r="C51" s="77">
        <v>610</v>
      </c>
      <c r="D51" s="124" t="str">
        <f t="shared" si="1"/>
        <v>0801</v>
      </c>
      <c r="E51" s="77" t="s">
        <v>48</v>
      </c>
      <c r="F51" s="83">
        <v>0</v>
      </c>
      <c r="G51" s="96">
        <v>0</v>
      </c>
      <c r="H51" s="96">
        <v>0</v>
      </c>
      <c r="I51" s="85"/>
    </row>
    <row r="52" spans="1:9" ht="30.75" thickBot="1" x14ac:dyDescent="0.3">
      <c r="A52" s="12" t="s">
        <v>55</v>
      </c>
      <c r="B52" s="78"/>
      <c r="C52" s="78"/>
      <c r="D52" s="125"/>
      <c r="E52" s="78"/>
      <c r="F52" s="84"/>
      <c r="G52" s="97"/>
      <c r="H52" s="97"/>
      <c r="I52" s="85"/>
    </row>
    <row r="53" spans="1:9" ht="45.75" thickBot="1" x14ac:dyDescent="0.3">
      <c r="A53" s="12" t="s">
        <v>56</v>
      </c>
      <c r="B53" s="19" t="s">
        <v>17</v>
      </c>
      <c r="C53" s="19">
        <v>610</v>
      </c>
      <c r="D53" s="32" t="str">
        <f t="shared" ref="D53:D87" si="7">$D$19</f>
        <v>0801</v>
      </c>
      <c r="E53" s="19" t="s">
        <v>48</v>
      </c>
      <c r="F53" s="28">
        <v>0</v>
      </c>
      <c r="G53" s="29">
        <v>0</v>
      </c>
      <c r="H53" s="29">
        <v>0</v>
      </c>
      <c r="I53" s="13"/>
    </row>
    <row r="54" spans="1:9" ht="45.75" thickBot="1" x14ac:dyDescent="0.3">
      <c r="A54" s="12" t="s">
        <v>57</v>
      </c>
      <c r="B54" s="19" t="s">
        <v>17</v>
      </c>
      <c r="C54" s="19">
        <v>610</v>
      </c>
      <c r="D54" s="32" t="str">
        <f t="shared" si="7"/>
        <v>0801</v>
      </c>
      <c r="E54" s="19" t="s">
        <v>48</v>
      </c>
      <c r="F54" s="28">
        <v>0</v>
      </c>
      <c r="G54" s="29">
        <v>0</v>
      </c>
      <c r="H54" s="29">
        <v>0</v>
      </c>
      <c r="I54" s="13"/>
    </row>
    <row r="55" spans="1:9" ht="45.75" thickBot="1" x14ac:dyDescent="0.3">
      <c r="A55" s="34" t="s">
        <v>124</v>
      </c>
      <c r="B55" s="19" t="s">
        <v>17</v>
      </c>
      <c r="C55" s="19">
        <v>610</v>
      </c>
      <c r="D55" s="32" t="str">
        <f t="shared" ref="D55" si="8">$D$23</f>
        <v>0801</v>
      </c>
      <c r="E55" s="19" t="s">
        <v>48</v>
      </c>
      <c r="F55" s="45">
        <v>254.73824999999999</v>
      </c>
      <c r="G55" s="46">
        <v>0</v>
      </c>
      <c r="H55" s="46">
        <v>0</v>
      </c>
      <c r="I55" s="13"/>
    </row>
    <row r="56" spans="1:9" x14ac:dyDescent="0.25">
      <c r="A56" s="11" t="s">
        <v>58</v>
      </c>
      <c r="B56" s="77" t="s">
        <v>17</v>
      </c>
      <c r="C56" s="77">
        <v>610</v>
      </c>
      <c r="D56" s="124" t="str">
        <f t="shared" si="7"/>
        <v>0801</v>
      </c>
      <c r="E56" s="77" t="s">
        <v>134</v>
      </c>
      <c r="F56" s="83">
        <f>SUM(F59:F74)</f>
        <v>197.5</v>
      </c>
      <c r="G56" s="83">
        <f>SUM(G59:G74)</f>
        <v>300</v>
      </c>
      <c r="H56" s="83">
        <f>SUM(H59:H74)</f>
        <v>0</v>
      </c>
      <c r="I56" s="85"/>
    </row>
    <row r="57" spans="1:9" ht="90.75" thickBot="1" x14ac:dyDescent="0.3">
      <c r="A57" s="12" t="s">
        <v>59</v>
      </c>
      <c r="B57" s="78"/>
      <c r="C57" s="78"/>
      <c r="D57" s="125"/>
      <c r="E57" s="78"/>
      <c r="F57" s="84"/>
      <c r="G57" s="84"/>
      <c r="H57" s="84"/>
      <c r="I57" s="85"/>
    </row>
    <row r="58" spans="1:9" ht="15.75" thickBot="1" x14ac:dyDescent="0.3">
      <c r="A58" s="12" t="s">
        <v>49</v>
      </c>
      <c r="B58" s="19"/>
      <c r="C58" s="19"/>
      <c r="D58" s="32"/>
      <c r="E58" s="19"/>
      <c r="F58" s="28"/>
      <c r="G58" s="28"/>
      <c r="H58" s="28"/>
      <c r="I58" s="13"/>
    </row>
    <row r="59" spans="1:9" x14ac:dyDescent="0.25">
      <c r="A59" s="11"/>
      <c r="B59" s="77" t="s">
        <v>17</v>
      </c>
      <c r="C59" s="77">
        <v>610</v>
      </c>
      <c r="D59" s="124" t="str">
        <f t="shared" si="7"/>
        <v>0801</v>
      </c>
      <c r="E59" s="77" t="s">
        <v>134</v>
      </c>
      <c r="F59" s="83">
        <v>197.5</v>
      </c>
      <c r="G59" s="83">
        <v>0</v>
      </c>
      <c r="H59" s="83">
        <v>0</v>
      </c>
      <c r="I59" s="104"/>
    </row>
    <row r="60" spans="1:9" x14ac:dyDescent="0.25">
      <c r="A60" s="11"/>
      <c r="B60" s="107"/>
      <c r="C60" s="107"/>
      <c r="D60" s="128"/>
      <c r="E60" s="107"/>
      <c r="F60" s="110"/>
      <c r="G60" s="110"/>
      <c r="H60" s="110"/>
      <c r="I60" s="104"/>
    </row>
    <row r="61" spans="1:9" ht="58.5" customHeight="1" x14ac:dyDescent="0.25">
      <c r="A61" s="11" t="s">
        <v>60</v>
      </c>
      <c r="B61" s="107"/>
      <c r="C61" s="107"/>
      <c r="D61" s="128"/>
      <c r="E61" s="107"/>
      <c r="F61" s="110"/>
      <c r="G61" s="110"/>
      <c r="H61" s="110"/>
      <c r="I61" s="104"/>
    </row>
    <row r="62" spans="1:9" ht="15.75" thickBot="1" x14ac:dyDescent="0.3">
      <c r="A62" s="12"/>
      <c r="B62" s="78"/>
      <c r="C62" s="78"/>
      <c r="D62" s="125"/>
      <c r="E62" s="78"/>
      <c r="F62" s="84"/>
      <c r="G62" s="84"/>
      <c r="H62" s="84"/>
      <c r="I62" s="104"/>
    </row>
    <row r="63" spans="1:9" ht="38.25" customHeight="1" x14ac:dyDescent="0.25">
      <c r="A63" s="105" t="s">
        <v>61</v>
      </c>
      <c r="B63" s="77" t="s">
        <v>17</v>
      </c>
      <c r="C63" s="77">
        <v>610</v>
      </c>
      <c r="D63" s="124" t="str">
        <f t="shared" si="7"/>
        <v>0801</v>
      </c>
      <c r="E63" s="77" t="s">
        <v>134</v>
      </c>
      <c r="F63" s="83">
        <v>0</v>
      </c>
      <c r="G63" s="83">
        <v>0</v>
      </c>
      <c r="H63" s="83">
        <v>0</v>
      </c>
      <c r="I63" s="104"/>
    </row>
    <row r="64" spans="1:9" ht="15.75" thickBot="1" x14ac:dyDescent="0.3">
      <c r="A64" s="106"/>
      <c r="B64" s="78"/>
      <c r="C64" s="78"/>
      <c r="D64" s="125"/>
      <c r="E64" s="78"/>
      <c r="F64" s="84"/>
      <c r="G64" s="84"/>
      <c r="H64" s="84"/>
      <c r="I64" s="104"/>
    </row>
    <row r="65" spans="1:9" ht="53.25" customHeight="1" x14ac:dyDescent="0.25">
      <c r="A65" s="105" t="s">
        <v>62</v>
      </c>
      <c r="B65" s="77" t="s">
        <v>17</v>
      </c>
      <c r="C65" s="77">
        <v>610</v>
      </c>
      <c r="D65" s="124" t="str">
        <f t="shared" si="7"/>
        <v>0801</v>
      </c>
      <c r="E65" s="77" t="s">
        <v>134</v>
      </c>
      <c r="F65" s="83">
        <v>0</v>
      </c>
      <c r="G65" s="83">
        <v>187.5</v>
      </c>
      <c r="H65" s="83">
        <v>0</v>
      </c>
      <c r="I65" s="104"/>
    </row>
    <row r="66" spans="1:9" ht="15.75" thickBot="1" x14ac:dyDescent="0.3">
      <c r="A66" s="106"/>
      <c r="B66" s="78"/>
      <c r="C66" s="78"/>
      <c r="D66" s="125"/>
      <c r="E66" s="78"/>
      <c r="F66" s="84"/>
      <c r="G66" s="84"/>
      <c r="H66" s="84"/>
      <c r="I66" s="104"/>
    </row>
    <row r="67" spans="1:9" ht="37.5" customHeight="1" x14ac:dyDescent="0.25">
      <c r="A67" s="105" t="s">
        <v>63</v>
      </c>
      <c r="B67" s="77" t="s">
        <v>17</v>
      </c>
      <c r="C67" s="77">
        <v>610</v>
      </c>
      <c r="D67" s="124" t="str">
        <f t="shared" si="7"/>
        <v>0801</v>
      </c>
      <c r="E67" s="77" t="s">
        <v>134</v>
      </c>
      <c r="F67" s="83">
        <v>0</v>
      </c>
      <c r="G67" s="83">
        <v>0</v>
      </c>
      <c r="H67" s="83">
        <v>0</v>
      </c>
      <c r="I67" s="104"/>
    </row>
    <row r="68" spans="1:9" ht="15.75" thickBot="1" x14ac:dyDescent="0.3">
      <c r="A68" s="106"/>
      <c r="B68" s="78"/>
      <c r="C68" s="78"/>
      <c r="D68" s="125"/>
      <c r="E68" s="78"/>
      <c r="F68" s="84"/>
      <c r="G68" s="84"/>
      <c r="H68" s="84"/>
      <c r="I68" s="104"/>
    </row>
    <row r="69" spans="1:9" ht="51.75" customHeight="1" x14ac:dyDescent="0.25">
      <c r="A69" s="105" t="s">
        <v>64</v>
      </c>
      <c r="B69" s="77" t="s">
        <v>17</v>
      </c>
      <c r="C69" s="77">
        <v>610</v>
      </c>
      <c r="D69" s="124" t="str">
        <f t="shared" si="7"/>
        <v>0801</v>
      </c>
      <c r="E69" s="77" t="s">
        <v>134</v>
      </c>
      <c r="F69" s="83">
        <v>0</v>
      </c>
      <c r="G69" s="83">
        <v>112.5</v>
      </c>
      <c r="H69" s="83">
        <v>0</v>
      </c>
      <c r="I69" s="104"/>
    </row>
    <row r="70" spans="1:9" ht="15.75" thickBot="1" x14ac:dyDescent="0.3">
      <c r="A70" s="106"/>
      <c r="B70" s="78"/>
      <c r="C70" s="78"/>
      <c r="D70" s="125"/>
      <c r="E70" s="78"/>
      <c r="F70" s="84"/>
      <c r="G70" s="84"/>
      <c r="H70" s="84"/>
      <c r="I70" s="104"/>
    </row>
    <row r="71" spans="1:9" ht="60" customHeight="1" x14ac:dyDescent="0.25">
      <c r="A71" s="105" t="s">
        <v>65</v>
      </c>
      <c r="B71" s="77" t="s">
        <v>17</v>
      </c>
      <c r="C71" s="77">
        <v>610</v>
      </c>
      <c r="D71" s="124" t="str">
        <f t="shared" si="7"/>
        <v>0801</v>
      </c>
      <c r="E71" s="77" t="s">
        <v>134</v>
      </c>
      <c r="F71" s="83">
        <v>0</v>
      </c>
      <c r="G71" s="83">
        <v>0</v>
      </c>
      <c r="H71" s="83">
        <v>0</v>
      </c>
      <c r="I71" s="104"/>
    </row>
    <row r="72" spans="1:9" ht="15.75" thickBot="1" x14ac:dyDescent="0.3">
      <c r="A72" s="106"/>
      <c r="B72" s="78"/>
      <c r="C72" s="78"/>
      <c r="D72" s="125"/>
      <c r="E72" s="78"/>
      <c r="F72" s="84"/>
      <c r="G72" s="84"/>
      <c r="H72" s="84"/>
      <c r="I72" s="104"/>
    </row>
    <row r="73" spans="1:9" ht="53.25" customHeight="1" x14ac:dyDescent="0.25">
      <c r="A73" s="105" t="s">
        <v>66</v>
      </c>
      <c r="B73" s="77" t="s">
        <v>17</v>
      </c>
      <c r="C73" s="77">
        <v>610</v>
      </c>
      <c r="D73" s="124" t="str">
        <f t="shared" si="7"/>
        <v>0801</v>
      </c>
      <c r="E73" s="77" t="s">
        <v>134</v>
      </c>
      <c r="F73" s="83">
        <v>0</v>
      </c>
      <c r="G73" s="83">
        <v>0</v>
      </c>
      <c r="H73" s="83">
        <v>0</v>
      </c>
      <c r="I73" s="104"/>
    </row>
    <row r="74" spans="1:9" ht="15.75" thickBot="1" x14ac:dyDescent="0.3">
      <c r="A74" s="106"/>
      <c r="B74" s="78"/>
      <c r="C74" s="78"/>
      <c r="D74" s="125"/>
      <c r="E74" s="78"/>
      <c r="F74" s="84"/>
      <c r="G74" s="84"/>
      <c r="H74" s="84"/>
      <c r="I74" s="104"/>
    </row>
    <row r="75" spans="1:9" x14ac:dyDescent="0.25">
      <c r="A75" s="11" t="s">
        <v>67</v>
      </c>
      <c r="B75" s="77" t="s">
        <v>17</v>
      </c>
      <c r="C75" s="77">
        <v>610</v>
      </c>
      <c r="D75" s="124" t="str">
        <f t="shared" si="7"/>
        <v>0801</v>
      </c>
      <c r="E75" s="77" t="s">
        <v>69</v>
      </c>
      <c r="F75" s="96">
        <v>0</v>
      </c>
      <c r="G75" s="83">
        <v>0</v>
      </c>
      <c r="H75" s="96">
        <v>0</v>
      </c>
      <c r="I75" s="85"/>
    </row>
    <row r="76" spans="1:9" ht="90.75" thickBot="1" x14ac:dyDescent="0.3">
      <c r="A76" s="12" t="s">
        <v>68</v>
      </c>
      <c r="B76" s="78"/>
      <c r="C76" s="78"/>
      <c r="D76" s="125"/>
      <c r="E76" s="78"/>
      <c r="F76" s="97"/>
      <c r="G76" s="84"/>
      <c r="H76" s="97"/>
      <c r="I76" s="85"/>
    </row>
    <row r="77" spans="1:9" ht="30" customHeight="1" thickBot="1" x14ac:dyDescent="0.3">
      <c r="A77" s="11" t="s">
        <v>70</v>
      </c>
      <c r="B77" s="77" t="s">
        <v>17</v>
      </c>
      <c r="C77" s="77">
        <v>610</v>
      </c>
      <c r="D77" s="124" t="str">
        <f t="shared" si="7"/>
        <v>0801</v>
      </c>
      <c r="E77" s="40" t="s">
        <v>72</v>
      </c>
      <c r="F77" s="41">
        <v>0</v>
      </c>
      <c r="G77" s="41">
        <v>0</v>
      </c>
      <c r="H77" s="41">
        <v>0</v>
      </c>
      <c r="I77" s="85"/>
    </row>
    <row r="78" spans="1:9" ht="30.75" thickBot="1" x14ac:dyDescent="0.3">
      <c r="A78" s="12" t="s">
        <v>71</v>
      </c>
      <c r="B78" s="78"/>
      <c r="C78" s="78"/>
      <c r="D78" s="125"/>
      <c r="E78" s="43" t="s">
        <v>136</v>
      </c>
      <c r="F78" s="44">
        <v>0</v>
      </c>
      <c r="G78" s="44">
        <v>348</v>
      </c>
      <c r="H78" s="44">
        <v>0</v>
      </c>
      <c r="I78" s="85"/>
    </row>
    <row r="79" spans="1:9" x14ac:dyDescent="0.25">
      <c r="A79" s="11" t="s">
        <v>73</v>
      </c>
      <c r="B79" s="90" t="s">
        <v>17</v>
      </c>
      <c r="C79" s="77">
        <v>610</v>
      </c>
      <c r="D79" s="124" t="str">
        <f t="shared" si="7"/>
        <v>0801</v>
      </c>
      <c r="E79" s="77" t="s">
        <v>75</v>
      </c>
      <c r="F79" s="96">
        <v>0</v>
      </c>
      <c r="G79" s="96">
        <v>0</v>
      </c>
      <c r="H79" s="96">
        <v>0</v>
      </c>
      <c r="I79" s="85"/>
    </row>
    <row r="80" spans="1:9" ht="45.75" thickBot="1" x14ac:dyDescent="0.3">
      <c r="A80" s="12" t="s">
        <v>74</v>
      </c>
      <c r="B80" s="91"/>
      <c r="C80" s="78"/>
      <c r="D80" s="125"/>
      <c r="E80" s="78"/>
      <c r="F80" s="97"/>
      <c r="G80" s="97"/>
      <c r="H80" s="97"/>
      <c r="I80" s="85"/>
    </row>
    <row r="81" spans="1:9" x14ac:dyDescent="0.25">
      <c r="A81" s="11" t="s">
        <v>76</v>
      </c>
      <c r="B81" s="90" t="s">
        <v>17</v>
      </c>
      <c r="C81" s="77">
        <v>610</v>
      </c>
      <c r="D81" s="124" t="str">
        <f t="shared" si="7"/>
        <v>0801</v>
      </c>
      <c r="E81" s="77" t="s">
        <v>135</v>
      </c>
      <c r="F81" s="96">
        <f>SUM(F84:F86)</f>
        <v>0</v>
      </c>
      <c r="G81" s="96">
        <f t="shared" ref="G81:H81" si="9">SUM(G84:G86)</f>
        <v>10831.19644</v>
      </c>
      <c r="H81" s="96">
        <f t="shared" si="9"/>
        <v>0</v>
      </c>
      <c r="I81" s="85"/>
    </row>
    <row r="82" spans="1:9" ht="60" x14ac:dyDescent="0.25">
      <c r="A82" s="11" t="s">
        <v>132</v>
      </c>
      <c r="B82" s="114"/>
      <c r="C82" s="107"/>
      <c r="D82" s="128"/>
      <c r="E82" s="107"/>
      <c r="F82" s="111"/>
      <c r="G82" s="111"/>
      <c r="H82" s="111"/>
      <c r="I82" s="85"/>
    </row>
    <row r="83" spans="1:9" ht="15.75" thickBot="1" x14ac:dyDescent="0.3">
      <c r="A83" s="12" t="s">
        <v>49</v>
      </c>
      <c r="B83" s="91"/>
      <c r="C83" s="78"/>
      <c r="D83" s="125"/>
      <c r="E83" s="78"/>
      <c r="F83" s="97"/>
      <c r="G83" s="97"/>
      <c r="H83" s="97"/>
      <c r="I83" s="85"/>
    </row>
    <row r="84" spans="1:9" ht="30.75" thickBot="1" x14ac:dyDescent="0.3">
      <c r="A84" s="36" t="s">
        <v>133</v>
      </c>
      <c r="B84" s="18" t="s">
        <v>17</v>
      </c>
      <c r="C84" s="19">
        <v>610</v>
      </c>
      <c r="D84" s="32" t="str">
        <f t="shared" si="7"/>
        <v>0801</v>
      </c>
      <c r="E84" s="51" t="s">
        <v>135</v>
      </c>
      <c r="F84" s="29">
        <v>0</v>
      </c>
      <c r="G84" s="29">
        <v>5343.9740099999999</v>
      </c>
      <c r="H84" s="29">
        <v>0</v>
      </c>
      <c r="I84" s="13"/>
    </row>
    <row r="85" spans="1:9" ht="30.75" thickBot="1" x14ac:dyDescent="0.3">
      <c r="A85" s="36" t="s">
        <v>130</v>
      </c>
      <c r="B85" s="18" t="s">
        <v>17</v>
      </c>
      <c r="C85" s="19">
        <v>610</v>
      </c>
      <c r="D85" s="32" t="str">
        <f t="shared" si="7"/>
        <v>0801</v>
      </c>
      <c r="E85" s="51" t="s">
        <v>135</v>
      </c>
      <c r="F85" s="29">
        <v>0</v>
      </c>
      <c r="G85" s="29">
        <v>1503.9490499999999</v>
      </c>
      <c r="H85" s="29">
        <v>0</v>
      </c>
      <c r="I85" s="13"/>
    </row>
    <row r="86" spans="1:9" ht="30.75" thickBot="1" x14ac:dyDescent="0.3">
      <c r="A86" s="36" t="s">
        <v>131</v>
      </c>
      <c r="B86" s="18" t="s">
        <v>17</v>
      </c>
      <c r="C86" s="19">
        <v>610</v>
      </c>
      <c r="D86" s="32" t="str">
        <f t="shared" si="7"/>
        <v>0801</v>
      </c>
      <c r="E86" s="51" t="s">
        <v>135</v>
      </c>
      <c r="F86" s="29">
        <v>0</v>
      </c>
      <c r="G86" s="29">
        <v>3983.2733800000001</v>
      </c>
      <c r="H86" s="29">
        <v>0</v>
      </c>
      <c r="I86" s="13"/>
    </row>
    <row r="87" spans="1:9" ht="60.75" thickBot="1" x14ac:dyDescent="0.3">
      <c r="A87" s="10" t="s">
        <v>77</v>
      </c>
      <c r="B87" s="20" t="s">
        <v>17</v>
      </c>
      <c r="C87" s="20">
        <v>610</v>
      </c>
      <c r="D87" s="33" t="str">
        <f t="shared" si="7"/>
        <v>0801</v>
      </c>
      <c r="E87" s="20" t="s">
        <v>78</v>
      </c>
      <c r="F87" s="30">
        <f>SUM(F88)</f>
        <v>0</v>
      </c>
      <c r="G87" s="30">
        <f t="shared" ref="G87:H87" si="10">SUM(G88)</f>
        <v>0</v>
      </c>
      <c r="H87" s="30">
        <f t="shared" si="10"/>
        <v>0</v>
      </c>
      <c r="I87" s="13"/>
    </row>
    <row r="88" spans="1:9" ht="45.75" thickBot="1" x14ac:dyDescent="0.3">
      <c r="A88" s="12" t="s">
        <v>79</v>
      </c>
      <c r="B88" s="19" t="s">
        <v>17</v>
      </c>
      <c r="C88" s="19">
        <v>610</v>
      </c>
      <c r="D88" s="32" t="str">
        <f t="shared" ref="D88:D105" si="11">$D$19</f>
        <v>0801</v>
      </c>
      <c r="E88" s="19" t="s">
        <v>80</v>
      </c>
      <c r="F88" s="28">
        <v>0</v>
      </c>
      <c r="G88" s="28">
        <v>0</v>
      </c>
      <c r="H88" s="28">
        <v>0</v>
      </c>
      <c r="I88" s="13"/>
    </row>
    <row r="89" spans="1:9" ht="30" x14ac:dyDescent="0.25">
      <c r="A89" s="14" t="s">
        <v>81</v>
      </c>
      <c r="B89" s="90" t="s">
        <v>17</v>
      </c>
      <c r="C89" s="90">
        <v>610</v>
      </c>
      <c r="D89" s="115" t="str">
        <f t="shared" si="11"/>
        <v>0801</v>
      </c>
      <c r="E89" s="86" t="s">
        <v>83</v>
      </c>
      <c r="F89" s="112">
        <f>SUM(F91)</f>
        <v>0</v>
      </c>
      <c r="G89" s="112">
        <f t="shared" ref="G89:H89" si="12">SUM(G91)</f>
        <v>0</v>
      </c>
      <c r="H89" s="112">
        <f t="shared" si="12"/>
        <v>0</v>
      </c>
      <c r="I89" s="85"/>
    </row>
    <row r="90" spans="1:9" ht="45.75" thickBot="1" x14ac:dyDescent="0.3">
      <c r="A90" s="15" t="s">
        <v>82</v>
      </c>
      <c r="B90" s="91"/>
      <c r="C90" s="91"/>
      <c r="D90" s="116"/>
      <c r="E90" s="87"/>
      <c r="F90" s="113"/>
      <c r="G90" s="113"/>
      <c r="H90" s="113"/>
      <c r="I90" s="85"/>
    </row>
    <row r="91" spans="1:9" x14ac:dyDescent="0.25">
      <c r="A91" s="16" t="s">
        <v>84</v>
      </c>
      <c r="B91" s="90" t="s">
        <v>17</v>
      </c>
      <c r="C91" s="90">
        <v>610</v>
      </c>
      <c r="D91" s="115" t="str">
        <f t="shared" si="11"/>
        <v>0801</v>
      </c>
      <c r="E91" s="86" t="s">
        <v>86</v>
      </c>
      <c r="F91" s="96">
        <v>0</v>
      </c>
      <c r="G91" s="96">
        <v>0</v>
      </c>
      <c r="H91" s="96">
        <v>0</v>
      </c>
      <c r="I91" s="85"/>
    </row>
    <row r="92" spans="1:9" ht="45.75" thickBot="1" x14ac:dyDescent="0.3">
      <c r="A92" s="17" t="s">
        <v>85</v>
      </c>
      <c r="B92" s="91"/>
      <c r="C92" s="91"/>
      <c r="D92" s="116"/>
      <c r="E92" s="87"/>
      <c r="F92" s="97"/>
      <c r="G92" s="97"/>
      <c r="H92" s="97"/>
      <c r="I92" s="85"/>
    </row>
    <row r="93" spans="1:9" ht="15.75" thickBot="1" x14ac:dyDescent="0.3">
      <c r="A93" s="6" t="s">
        <v>87</v>
      </c>
      <c r="B93" s="7" t="s">
        <v>11</v>
      </c>
      <c r="C93" s="90">
        <v>610</v>
      </c>
      <c r="D93" s="115" t="str">
        <f t="shared" si="11"/>
        <v>0801</v>
      </c>
      <c r="E93" s="64" t="s">
        <v>89</v>
      </c>
      <c r="F93" s="27">
        <f>SUM(F94)</f>
        <v>0</v>
      </c>
      <c r="G93" s="27">
        <f t="shared" ref="G93:H93" si="13">SUM(G94)</f>
        <v>0</v>
      </c>
      <c r="H93" s="27">
        <f t="shared" si="13"/>
        <v>0</v>
      </c>
      <c r="I93" s="4"/>
    </row>
    <row r="94" spans="1:9" ht="15.75" thickBot="1" x14ac:dyDescent="0.3">
      <c r="A94" s="3" t="s">
        <v>88</v>
      </c>
      <c r="B94" s="7" t="s">
        <v>17</v>
      </c>
      <c r="C94" s="91"/>
      <c r="D94" s="116"/>
      <c r="E94" s="65"/>
      <c r="F94" s="27">
        <f>SUM(F95,F101)</f>
        <v>0</v>
      </c>
      <c r="G94" s="27">
        <f t="shared" ref="G94:H94" si="14">SUM(G95,G101)</f>
        <v>0</v>
      </c>
      <c r="H94" s="27">
        <f t="shared" si="14"/>
        <v>0</v>
      </c>
      <c r="I94" s="4"/>
    </row>
    <row r="95" spans="1:9" ht="30" x14ac:dyDescent="0.25">
      <c r="A95" s="14" t="s">
        <v>90</v>
      </c>
      <c r="B95" s="98" t="s">
        <v>17</v>
      </c>
      <c r="C95" s="98">
        <v>610</v>
      </c>
      <c r="D95" s="118" t="str">
        <f t="shared" si="11"/>
        <v>0801</v>
      </c>
      <c r="E95" s="98" t="s">
        <v>92</v>
      </c>
      <c r="F95" s="74">
        <f>SUM(F97,F99)</f>
        <v>0</v>
      </c>
      <c r="G95" s="74">
        <f t="shared" ref="G95:H95" si="15">SUM(G97,G99)</f>
        <v>0</v>
      </c>
      <c r="H95" s="74">
        <f t="shared" si="15"/>
        <v>0</v>
      </c>
      <c r="I95" s="76"/>
    </row>
    <row r="96" spans="1:9" ht="90.75" thickBot="1" x14ac:dyDescent="0.3">
      <c r="A96" s="15" t="s">
        <v>91</v>
      </c>
      <c r="B96" s="99"/>
      <c r="C96" s="99"/>
      <c r="D96" s="119"/>
      <c r="E96" s="99"/>
      <c r="F96" s="75"/>
      <c r="G96" s="75"/>
      <c r="H96" s="75"/>
      <c r="I96" s="76"/>
    </row>
    <row r="97" spans="1:9" x14ac:dyDescent="0.25">
      <c r="A97" s="16" t="s">
        <v>93</v>
      </c>
      <c r="B97" s="90" t="s">
        <v>17</v>
      </c>
      <c r="C97" s="90">
        <v>610</v>
      </c>
      <c r="D97" s="115" t="str">
        <f t="shared" si="11"/>
        <v>0801</v>
      </c>
      <c r="E97" s="90" t="s">
        <v>95</v>
      </c>
      <c r="F97" s="83">
        <v>0</v>
      </c>
      <c r="G97" s="96">
        <v>0</v>
      </c>
      <c r="H97" s="96">
        <v>0</v>
      </c>
      <c r="I97" s="85"/>
    </row>
    <row r="98" spans="1:9" ht="90.75" thickBot="1" x14ac:dyDescent="0.3">
      <c r="A98" s="17" t="s">
        <v>94</v>
      </c>
      <c r="B98" s="91"/>
      <c r="C98" s="91"/>
      <c r="D98" s="116"/>
      <c r="E98" s="91"/>
      <c r="F98" s="84"/>
      <c r="G98" s="97"/>
      <c r="H98" s="97"/>
      <c r="I98" s="85"/>
    </row>
    <row r="99" spans="1:9" x14ac:dyDescent="0.25">
      <c r="A99" s="16" t="s">
        <v>96</v>
      </c>
      <c r="B99" s="90" t="s">
        <v>17</v>
      </c>
      <c r="C99" s="90">
        <v>610</v>
      </c>
      <c r="D99" s="115" t="str">
        <f t="shared" si="11"/>
        <v>0801</v>
      </c>
      <c r="E99" s="90" t="s">
        <v>98</v>
      </c>
      <c r="F99" s="83">
        <v>0</v>
      </c>
      <c r="G99" s="83">
        <v>0</v>
      </c>
      <c r="H99" s="83">
        <v>0</v>
      </c>
      <c r="I99" s="117"/>
    </row>
    <row r="100" spans="1:9" ht="105.75" thickBot="1" x14ac:dyDescent="0.3">
      <c r="A100" s="12" t="s">
        <v>97</v>
      </c>
      <c r="B100" s="91"/>
      <c r="C100" s="91"/>
      <c r="D100" s="116"/>
      <c r="E100" s="91"/>
      <c r="F100" s="84"/>
      <c r="G100" s="84"/>
      <c r="H100" s="84"/>
      <c r="I100" s="117"/>
    </row>
    <row r="101" spans="1:9" ht="30" x14ac:dyDescent="0.25">
      <c r="A101" s="14" t="s">
        <v>99</v>
      </c>
      <c r="B101" s="98" t="s">
        <v>17</v>
      </c>
      <c r="C101" s="98">
        <v>610</v>
      </c>
      <c r="D101" s="118" t="str">
        <f t="shared" si="11"/>
        <v>0801</v>
      </c>
      <c r="E101" s="98" t="s">
        <v>101</v>
      </c>
      <c r="F101" s="74">
        <f>SUM(F103,F105)</f>
        <v>0</v>
      </c>
      <c r="G101" s="74">
        <f t="shared" ref="G101:H101" si="16">SUM(G103,G105)</f>
        <v>0</v>
      </c>
      <c r="H101" s="74">
        <f t="shared" si="16"/>
        <v>0</v>
      </c>
      <c r="I101" s="76"/>
    </row>
    <row r="102" spans="1:9" ht="60.75" thickBot="1" x14ac:dyDescent="0.3">
      <c r="A102" s="15" t="s">
        <v>100</v>
      </c>
      <c r="B102" s="99"/>
      <c r="C102" s="99"/>
      <c r="D102" s="119"/>
      <c r="E102" s="99"/>
      <c r="F102" s="75"/>
      <c r="G102" s="75"/>
      <c r="H102" s="75"/>
      <c r="I102" s="76"/>
    </row>
    <row r="103" spans="1:9" x14ac:dyDescent="0.25">
      <c r="A103" s="16" t="s">
        <v>102</v>
      </c>
      <c r="B103" s="90" t="s">
        <v>17</v>
      </c>
      <c r="C103" s="90">
        <v>610</v>
      </c>
      <c r="D103" s="115" t="str">
        <f t="shared" si="11"/>
        <v>0801</v>
      </c>
      <c r="E103" s="90" t="s">
        <v>104</v>
      </c>
      <c r="F103" s="83">
        <v>0</v>
      </c>
      <c r="G103" s="83">
        <v>0</v>
      </c>
      <c r="H103" s="83">
        <v>0</v>
      </c>
      <c r="I103" s="104"/>
    </row>
    <row r="104" spans="1:9" ht="75.75" thickBot="1" x14ac:dyDescent="0.3">
      <c r="A104" s="17" t="s">
        <v>103</v>
      </c>
      <c r="B104" s="91"/>
      <c r="C104" s="91"/>
      <c r="D104" s="116"/>
      <c r="E104" s="91"/>
      <c r="F104" s="84"/>
      <c r="G104" s="84"/>
      <c r="H104" s="84"/>
      <c r="I104" s="104"/>
    </row>
    <row r="105" spans="1:9" x14ac:dyDescent="0.25">
      <c r="A105" s="16" t="s">
        <v>105</v>
      </c>
      <c r="B105" s="90" t="s">
        <v>17</v>
      </c>
      <c r="C105" s="90">
        <v>610</v>
      </c>
      <c r="D105" s="115" t="str">
        <f t="shared" si="11"/>
        <v>0801</v>
      </c>
      <c r="E105" s="90" t="s">
        <v>107</v>
      </c>
      <c r="F105" s="96">
        <v>0</v>
      </c>
      <c r="G105" s="96">
        <v>0</v>
      </c>
      <c r="H105" s="96">
        <v>0</v>
      </c>
      <c r="I105" s="104" t="s">
        <v>108</v>
      </c>
    </row>
    <row r="106" spans="1:9" ht="60.75" thickBot="1" x14ac:dyDescent="0.3">
      <c r="A106" s="17" t="s">
        <v>106</v>
      </c>
      <c r="B106" s="91"/>
      <c r="C106" s="91"/>
      <c r="D106" s="116"/>
      <c r="E106" s="91"/>
      <c r="F106" s="97"/>
      <c r="G106" s="97"/>
      <c r="H106" s="97"/>
      <c r="I106" s="104"/>
    </row>
  </sheetData>
  <mergeCells count="283">
    <mergeCell ref="E69:E70"/>
    <mergeCell ref="E73:E74"/>
    <mergeCell ref="E71:E72"/>
    <mergeCell ref="H105:H106"/>
    <mergeCell ref="I105:I106"/>
    <mergeCell ref="B105:B106"/>
    <mergeCell ref="C105:C106"/>
    <mergeCell ref="D105:D106"/>
    <mergeCell ref="E105:E106"/>
    <mergeCell ref="F105:F106"/>
    <mergeCell ref="G105:G106"/>
    <mergeCell ref="H101:H102"/>
    <mergeCell ref="I101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7:B98"/>
    <mergeCell ref="C97:C98"/>
    <mergeCell ref="D97:D98"/>
    <mergeCell ref="E97:E98"/>
    <mergeCell ref="F97:F98"/>
    <mergeCell ref="G97:G98"/>
    <mergeCell ref="H97:H98"/>
    <mergeCell ref="I97:I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1:H92"/>
    <mergeCell ref="I91:I92"/>
    <mergeCell ref="C93:C94"/>
    <mergeCell ref="D93:D94"/>
    <mergeCell ref="E93:E94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G91:G92"/>
    <mergeCell ref="G95:G96"/>
    <mergeCell ref="H95:H96"/>
    <mergeCell ref="I95:I96"/>
    <mergeCell ref="H81:H83"/>
    <mergeCell ref="I81:I83"/>
    <mergeCell ref="B89:B90"/>
    <mergeCell ref="C89:C90"/>
    <mergeCell ref="D89:D90"/>
    <mergeCell ref="E89:E90"/>
    <mergeCell ref="F89:F90"/>
    <mergeCell ref="G89:G90"/>
    <mergeCell ref="H89:H90"/>
    <mergeCell ref="I89:I90"/>
    <mergeCell ref="B81:B83"/>
    <mergeCell ref="C81:C83"/>
    <mergeCell ref="D81:D83"/>
    <mergeCell ref="E81:E83"/>
    <mergeCell ref="F81:F83"/>
    <mergeCell ref="G81:G83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B75:B76"/>
    <mergeCell ref="C75:C76"/>
    <mergeCell ref="D75:D76"/>
    <mergeCell ref="E75:E76"/>
    <mergeCell ref="F75:F76"/>
    <mergeCell ref="G75:G76"/>
    <mergeCell ref="H75:H76"/>
    <mergeCell ref="I75:I76"/>
    <mergeCell ref="I77:I78"/>
    <mergeCell ref="A73:A74"/>
    <mergeCell ref="B73:B74"/>
    <mergeCell ref="C73:C74"/>
    <mergeCell ref="D73:D74"/>
    <mergeCell ref="F73:F74"/>
    <mergeCell ref="G73:G74"/>
    <mergeCell ref="H69:H70"/>
    <mergeCell ref="I69:I70"/>
    <mergeCell ref="A71:A72"/>
    <mergeCell ref="B71:B72"/>
    <mergeCell ref="C71:C72"/>
    <mergeCell ref="D71:D72"/>
    <mergeCell ref="F71:F72"/>
    <mergeCell ref="G71:G72"/>
    <mergeCell ref="H71:H72"/>
    <mergeCell ref="I71:I72"/>
    <mergeCell ref="A69:A70"/>
    <mergeCell ref="B69:B70"/>
    <mergeCell ref="C69:C70"/>
    <mergeCell ref="D69:D70"/>
    <mergeCell ref="F69:F70"/>
    <mergeCell ref="G69:G70"/>
    <mergeCell ref="H73:H74"/>
    <mergeCell ref="I73:I74"/>
    <mergeCell ref="H65:H66"/>
    <mergeCell ref="I65:I66"/>
    <mergeCell ref="A67:A68"/>
    <mergeCell ref="B67:B68"/>
    <mergeCell ref="C67:C68"/>
    <mergeCell ref="D67:D68"/>
    <mergeCell ref="F67:F68"/>
    <mergeCell ref="G67:G68"/>
    <mergeCell ref="H67:H68"/>
    <mergeCell ref="I67:I68"/>
    <mergeCell ref="A65:A66"/>
    <mergeCell ref="B65:B66"/>
    <mergeCell ref="C65:C66"/>
    <mergeCell ref="D65:D66"/>
    <mergeCell ref="F65:F66"/>
    <mergeCell ref="G65:G66"/>
    <mergeCell ref="E67:E68"/>
    <mergeCell ref="E65:E66"/>
    <mergeCell ref="I63:I64"/>
    <mergeCell ref="H63:H64"/>
    <mergeCell ref="G63:G64"/>
    <mergeCell ref="F63:F64"/>
    <mergeCell ref="D63:D64"/>
    <mergeCell ref="C63:C64"/>
    <mergeCell ref="B63:B64"/>
    <mergeCell ref="A63:A64"/>
    <mergeCell ref="I59:I62"/>
    <mergeCell ref="B59:B62"/>
    <mergeCell ref="C59:C62"/>
    <mergeCell ref="D59:D62"/>
    <mergeCell ref="F59:F62"/>
    <mergeCell ref="G59:G62"/>
    <mergeCell ref="H59:H62"/>
    <mergeCell ref="E59:E62"/>
    <mergeCell ref="E63:E64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E56:E57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I106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27.42578125" style="21" customWidth="1"/>
    <col min="2" max="2" width="18.42578125" style="21" customWidth="1"/>
    <col min="3" max="4" width="12.7109375" style="21" customWidth="1"/>
    <col min="5" max="5" width="14.42578125" style="21" customWidth="1"/>
    <col min="6" max="8" width="13" style="21" customWidth="1"/>
    <col min="9" max="9" width="6.28515625" style="21" customWidth="1"/>
    <col min="10" max="16384" width="9.140625" style="21"/>
  </cols>
  <sheetData>
    <row r="1" spans="1:9" ht="18.75" x14ac:dyDescent="0.25">
      <c r="E1" s="35" t="s">
        <v>116</v>
      </c>
      <c r="F1" s="24"/>
      <c r="G1" s="24"/>
      <c r="H1" s="24"/>
    </row>
    <row r="2" spans="1:9" ht="18.75" x14ac:dyDescent="0.25">
      <c r="E2" s="35" t="s">
        <v>127</v>
      </c>
      <c r="F2" s="24"/>
      <c r="G2" s="24"/>
      <c r="H2" s="24"/>
    </row>
    <row r="3" spans="1:9" ht="18.75" x14ac:dyDescent="0.25">
      <c r="E3" s="35" t="s">
        <v>128</v>
      </c>
      <c r="F3" s="24"/>
      <c r="G3" s="24"/>
      <c r="H3" s="24"/>
    </row>
    <row r="4" spans="1:9" ht="18.75" x14ac:dyDescent="0.25">
      <c r="E4" s="35" t="s">
        <v>137</v>
      </c>
      <c r="F4" s="24"/>
      <c r="G4" s="24"/>
      <c r="H4" s="24"/>
    </row>
    <row r="6" spans="1:9" ht="16.5" customHeight="1" x14ac:dyDescent="0.25">
      <c r="E6" s="22" t="s">
        <v>119</v>
      </c>
      <c r="F6" s="23"/>
    </row>
    <row r="7" spans="1:9" ht="18.75" x14ac:dyDescent="0.25">
      <c r="E7" s="22" t="s">
        <v>110</v>
      </c>
      <c r="F7" s="23"/>
    </row>
    <row r="8" spans="1:9" ht="18.75" x14ac:dyDescent="0.25">
      <c r="E8" s="22" t="s">
        <v>111</v>
      </c>
      <c r="F8" s="23"/>
    </row>
    <row r="9" spans="1:9" ht="18.75" x14ac:dyDescent="0.25">
      <c r="E9" s="22" t="s">
        <v>112</v>
      </c>
      <c r="F9" s="23"/>
    </row>
    <row r="10" spans="1:9" ht="18.75" x14ac:dyDescent="0.25">
      <c r="E10" s="22" t="s">
        <v>113</v>
      </c>
      <c r="F10" s="23"/>
    </row>
    <row r="11" spans="1:9" ht="18.75" x14ac:dyDescent="0.25">
      <c r="E11" s="22"/>
      <c r="F11" s="23"/>
    </row>
    <row r="12" spans="1:9" ht="18.75" customHeight="1" x14ac:dyDescent="0.25">
      <c r="A12" s="70" t="s">
        <v>114</v>
      </c>
      <c r="B12" s="70"/>
      <c r="C12" s="70"/>
      <c r="D12" s="70"/>
      <c r="E12" s="70"/>
      <c r="F12" s="70"/>
      <c r="G12" s="70"/>
      <c r="H12" s="70"/>
      <c r="I12" s="70"/>
    </row>
    <row r="13" spans="1:9" ht="18.75" customHeight="1" x14ac:dyDescent="0.25">
      <c r="A13" s="70" t="s">
        <v>115</v>
      </c>
      <c r="B13" s="70"/>
      <c r="C13" s="70"/>
      <c r="D13" s="70"/>
      <c r="E13" s="70"/>
      <c r="F13" s="70"/>
      <c r="G13" s="70"/>
      <c r="H13" s="70"/>
      <c r="I13" s="70"/>
    </row>
    <row r="14" spans="1:9" ht="18.75" customHeight="1" x14ac:dyDescent="0.25">
      <c r="A14" s="70" t="s">
        <v>120</v>
      </c>
      <c r="B14" s="70"/>
      <c r="C14" s="70"/>
      <c r="D14" s="70"/>
      <c r="E14" s="70"/>
      <c r="F14" s="70"/>
      <c r="G14" s="70"/>
      <c r="H14" s="70"/>
      <c r="I14" s="70"/>
    </row>
    <row r="15" spans="1:9" ht="15.75" thickBot="1" x14ac:dyDescent="0.3"/>
    <row r="16" spans="1:9" ht="72" customHeight="1" thickBot="1" x14ac:dyDescent="0.3">
      <c r="A16" s="64" t="s">
        <v>0</v>
      </c>
      <c r="B16" s="64" t="s">
        <v>1</v>
      </c>
      <c r="C16" s="71" t="s">
        <v>2</v>
      </c>
      <c r="D16" s="72"/>
      <c r="E16" s="73"/>
      <c r="F16" s="71" t="s">
        <v>3</v>
      </c>
      <c r="G16" s="72"/>
      <c r="H16" s="73"/>
      <c r="I16" s="1"/>
    </row>
    <row r="17" spans="1:9" ht="15.75" thickBot="1" x14ac:dyDescent="0.3">
      <c r="A17" s="65"/>
      <c r="B17" s="65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9" ht="26.25" customHeight="1" thickBot="1" x14ac:dyDescent="0.3">
      <c r="A19" s="64" t="s">
        <v>10</v>
      </c>
      <c r="B19" s="2" t="s">
        <v>11</v>
      </c>
      <c r="C19" s="66">
        <v>610</v>
      </c>
      <c r="D19" s="68" t="str">
        <f>край!$D$19</f>
        <v>0801</v>
      </c>
      <c r="E19" s="66" t="s">
        <v>12</v>
      </c>
      <c r="F19" s="26">
        <f>SUM(F20)</f>
        <v>592.5</v>
      </c>
      <c r="G19" s="26">
        <f t="shared" ref="G19:H19" si="0">SUM(G20)</f>
        <v>1944</v>
      </c>
      <c r="H19" s="26">
        <f t="shared" si="0"/>
        <v>0</v>
      </c>
      <c r="I19" s="5"/>
    </row>
    <row r="20" spans="1:9" ht="100.5" thickBot="1" x14ac:dyDescent="0.3">
      <c r="A20" s="65"/>
      <c r="B20" s="2" t="s">
        <v>13</v>
      </c>
      <c r="C20" s="67"/>
      <c r="D20" s="67"/>
      <c r="E20" s="67"/>
      <c r="F20" s="26">
        <f>SUM(F22,F94)</f>
        <v>592.5</v>
      </c>
      <c r="G20" s="26">
        <f>SUM(G22,G94)</f>
        <v>1944</v>
      </c>
      <c r="H20" s="26">
        <f>SUM(H22,H94)</f>
        <v>0</v>
      </c>
      <c r="I20" s="5"/>
    </row>
    <row r="21" spans="1:9" ht="15.75" thickBot="1" x14ac:dyDescent="0.3">
      <c r="A21" s="6" t="s">
        <v>14</v>
      </c>
      <c r="B21" s="7" t="s">
        <v>11</v>
      </c>
      <c r="C21" s="66">
        <v>610</v>
      </c>
      <c r="D21" s="68" t="str">
        <f>край!$D$19</f>
        <v>0801</v>
      </c>
      <c r="E21" s="66" t="s">
        <v>16</v>
      </c>
      <c r="F21" s="27">
        <f>SUM(F22)</f>
        <v>592.5</v>
      </c>
      <c r="G21" s="27">
        <f t="shared" ref="G21:H21" si="1">SUM(G22)</f>
        <v>1944</v>
      </c>
      <c r="H21" s="27">
        <f t="shared" si="1"/>
        <v>0</v>
      </c>
      <c r="I21" s="8"/>
    </row>
    <row r="22" spans="1:9" ht="30.75" thickBot="1" x14ac:dyDescent="0.3">
      <c r="A22" s="3" t="s">
        <v>15</v>
      </c>
      <c r="B22" s="7" t="s">
        <v>17</v>
      </c>
      <c r="C22" s="67"/>
      <c r="D22" s="67"/>
      <c r="E22" s="67"/>
      <c r="F22" s="27">
        <f>SUM(F23,F31,F37,F87,F89)</f>
        <v>592.5</v>
      </c>
      <c r="G22" s="27">
        <f>SUM(G23,G31,G37,G87,G89)</f>
        <v>1944</v>
      </c>
      <c r="H22" s="27">
        <f>SUM(H23,H31,H37,H87,H89)</f>
        <v>0</v>
      </c>
      <c r="I22" s="4"/>
    </row>
    <row r="23" spans="1:9" ht="30" x14ac:dyDescent="0.25">
      <c r="A23" s="9" t="s">
        <v>18</v>
      </c>
      <c r="B23" s="86" t="s">
        <v>17</v>
      </c>
      <c r="C23" s="88">
        <v>610</v>
      </c>
      <c r="D23" s="129" t="str">
        <f>край!$D$19</f>
        <v>0801</v>
      </c>
      <c r="E23" s="88" t="s">
        <v>20</v>
      </c>
      <c r="F23" s="74">
        <f>SUM(F25,F27,F29)</f>
        <v>0</v>
      </c>
      <c r="G23" s="74">
        <f t="shared" ref="G23:H23" si="2">SUM(G25,G27,G29)</f>
        <v>0</v>
      </c>
      <c r="H23" s="74">
        <f t="shared" si="2"/>
        <v>0</v>
      </c>
      <c r="I23" s="76"/>
    </row>
    <row r="24" spans="1:9" ht="90.75" thickBot="1" x14ac:dyDescent="0.3">
      <c r="A24" s="10" t="s">
        <v>19</v>
      </c>
      <c r="B24" s="87"/>
      <c r="C24" s="89"/>
      <c r="D24" s="89"/>
      <c r="E24" s="89"/>
      <c r="F24" s="75"/>
      <c r="G24" s="75"/>
      <c r="H24" s="75"/>
      <c r="I24" s="76"/>
    </row>
    <row r="25" spans="1:9" x14ac:dyDescent="0.25">
      <c r="A25" s="11" t="s">
        <v>21</v>
      </c>
      <c r="B25" s="77" t="s">
        <v>17</v>
      </c>
      <c r="C25" s="79">
        <v>610</v>
      </c>
      <c r="D25" s="81" t="str">
        <f>край!$D$19</f>
        <v>0801</v>
      </c>
      <c r="E25" s="79" t="s">
        <v>23</v>
      </c>
      <c r="F25" s="83">
        <v>0</v>
      </c>
      <c r="G25" s="83">
        <v>0</v>
      </c>
      <c r="H25" s="83">
        <v>0</v>
      </c>
      <c r="I25" s="85"/>
    </row>
    <row r="26" spans="1:9" ht="90.75" thickBot="1" x14ac:dyDescent="0.3">
      <c r="A26" s="12" t="s">
        <v>22</v>
      </c>
      <c r="B26" s="78"/>
      <c r="C26" s="80"/>
      <c r="D26" s="80"/>
      <c r="E26" s="80"/>
      <c r="F26" s="84"/>
      <c r="G26" s="84"/>
      <c r="H26" s="84"/>
      <c r="I26" s="85"/>
    </row>
    <row r="27" spans="1:9" x14ac:dyDescent="0.25">
      <c r="A27" s="11" t="s">
        <v>24</v>
      </c>
      <c r="B27" s="77" t="s">
        <v>17</v>
      </c>
      <c r="C27" s="79">
        <v>610</v>
      </c>
      <c r="D27" s="81" t="str">
        <f>край!$D$19</f>
        <v>0801</v>
      </c>
      <c r="E27" s="79" t="s">
        <v>23</v>
      </c>
      <c r="F27" s="83">
        <v>0</v>
      </c>
      <c r="G27" s="83">
        <v>0</v>
      </c>
      <c r="H27" s="83">
        <v>0</v>
      </c>
      <c r="I27" s="85"/>
    </row>
    <row r="28" spans="1:9" ht="105.75" thickBot="1" x14ac:dyDescent="0.3">
      <c r="A28" s="12" t="s">
        <v>25</v>
      </c>
      <c r="B28" s="78"/>
      <c r="C28" s="80"/>
      <c r="D28" s="80"/>
      <c r="E28" s="80"/>
      <c r="F28" s="84"/>
      <c r="G28" s="84"/>
      <c r="H28" s="84"/>
      <c r="I28" s="85"/>
    </row>
    <row r="29" spans="1:9" x14ac:dyDescent="0.25">
      <c r="A29" s="11" t="s">
        <v>26</v>
      </c>
      <c r="B29" s="77" t="s">
        <v>17</v>
      </c>
      <c r="C29" s="79">
        <v>610</v>
      </c>
      <c r="D29" s="81" t="str">
        <f>край!$D$19</f>
        <v>0801</v>
      </c>
      <c r="E29" s="79" t="s">
        <v>23</v>
      </c>
      <c r="F29" s="83">
        <v>0</v>
      </c>
      <c r="G29" s="83">
        <v>0</v>
      </c>
      <c r="H29" s="83">
        <v>0</v>
      </c>
      <c r="I29" s="85"/>
    </row>
    <row r="30" spans="1:9" ht="75.75" thickBot="1" x14ac:dyDescent="0.3">
      <c r="A30" s="12" t="s">
        <v>27</v>
      </c>
      <c r="B30" s="78"/>
      <c r="C30" s="80"/>
      <c r="D30" s="80"/>
      <c r="E30" s="80"/>
      <c r="F30" s="84"/>
      <c r="G30" s="84"/>
      <c r="H30" s="84"/>
      <c r="I30" s="85"/>
    </row>
    <row r="31" spans="1:9" ht="30" x14ac:dyDescent="0.25">
      <c r="A31" s="14" t="s">
        <v>28</v>
      </c>
      <c r="B31" s="98" t="s">
        <v>17</v>
      </c>
      <c r="C31" s="100">
        <v>610</v>
      </c>
      <c r="D31" s="102" t="str">
        <f>край!$D$19</f>
        <v>0801</v>
      </c>
      <c r="E31" s="100" t="s">
        <v>30</v>
      </c>
      <c r="F31" s="74">
        <f>SUM(F33,F35)</f>
        <v>0</v>
      </c>
      <c r="G31" s="74">
        <f t="shared" ref="G31:H31" si="3">SUM(G33,G35)</f>
        <v>0</v>
      </c>
      <c r="H31" s="74">
        <f t="shared" si="3"/>
        <v>0</v>
      </c>
      <c r="I31" s="76"/>
    </row>
    <row r="32" spans="1:9" ht="90.75" thickBot="1" x14ac:dyDescent="0.3">
      <c r="A32" s="15" t="s">
        <v>29</v>
      </c>
      <c r="B32" s="99"/>
      <c r="C32" s="101"/>
      <c r="D32" s="101"/>
      <c r="E32" s="101"/>
      <c r="F32" s="75"/>
      <c r="G32" s="75"/>
      <c r="H32" s="75"/>
      <c r="I32" s="76"/>
    </row>
    <row r="33" spans="1:9" x14ac:dyDescent="0.25">
      <c r="A33" s="16" t="s">
        <v>31</v>
      </c>
      <c r="B33" s="90" t="s">
        <v>17</v>
      </c>
      <c r="C33" s="92">
        <v>610</v>
      </c>
      <c r="D33" s="94" t="str">
        <f>край!$D$19</f>
        <v>0801</v>
      </c>
      <c r="E33" s="92" t="s">
        <v>33</v>
      </c>
      <c r="F33" s="83">
        <v>0</v>
      </c>
      <c r="G33" s="96">
        <v>0</v>
      </c>
      <c r="H33" s="96">
        <v>0</v>
      </c>
      <c r="I33" s="85"/>
    </row>
    <row r="34" spans="1:9" ht="75.75" thickBot="1" x14ac:dyDescent="0.3">
      <c r="A34" s="17" t="s">
        <v>32</v>
      </c>
      <c r="B34" s="91"/>
      <c r="C34" s="93"/>
      <c r="D34" s="93"/>
      <c r="E34" s="93"/>
      <c r="F34" s="84"/>
      <c r="G34" s="97"/>
      <c r="H34" s="97"/>
      <c r="I34" s="85"/>
    </row>
    <row r="35" spans="1:9" x14ac:dyDescent="0.25">
      <c r="A35" s="16" t="s">
        <v>34</v>
      </c>
      <c r="B35" s="90" t="s">
        <v>17</v>
      </c>
      <c r="C35" s="92">
        <v>610</v>
      </c>
      <c r="D35" s="94" t="str">
        <f>край!$D$19</f>
        <v>0801</v>
      </c>
      <c r="E35" s="92" t="s">
        <v>36</v>
      </c>
      <c r="F35" s="96">
        <v>0</v>
      </c>
      <c r="G35" s="96">
        <v>0</v>
      </c>
      <c r="H35" s="96">
        <v>0</v>
      </c>
      <c r="I35" s="85"/>
    </row>
    <row r="36" spans="1:9" ht="75.75" thickBot="1" x14ac:dyDescent="0.3">
      <c r="A36" s="17" t="s">
        <v>35</v>
      </c>
      <c r="B36" s="91"/>
      <c r="C36" s="93"/>
      <c r="D36" s="93"/>
      <c r="E36" s="93"/>
      <c r="F36" s="97"/>
      <c r="G36" s="97"/>
      <c r="H36" s="97"/>
      <c r="I36" s="85"/>
    </row>
    <row r="37" spans="1:9" ht="30" x14ac:dyDescent="0.25">
      <c r="A37" s="14" t="s">
        <v>37</v>
      </c>
      <c r="B37" s="98" t="s">
        <v>17</v>
      </c>
      <c r="C37" s="100">
        <v>610</v>
      </c>
      <c r="D37" s="102" t="str">
        <f>край!$D$19</f>
        <v>0801</v>
      </c>
      <c r="E37" s="100" t="s">
        <v>39</v>
      </c>
      <c r="F37" s="74">
        <f>SUM(F39,F41,F43,F56,F75,F77,F78,F79,F81)</f>
        <v>592.5</v>
      </c>
      <c r="G37" s="74">
        <f t="shared" ref="G37:H37" si="4">SUM(G39,G41,G43,G56,G75,G77,G78,G79,G81)</f>
        <v>1944</v>
      </c>
      <c r="H37" s="74">
        <f t="shared" si="4"/>
        <v>0</v>
      </c>
      <c r="I37" s="76"/>
    </row>
    <row r="38" spans="1:9" ht="90.75" thickBot="1" x14ac:dyDescent="0.3">
      <c r="A38" s="15" t="s">
        <v>38</v>
      </c>
      <c r="B38" s="99"/>
      <c r="C38" s="101"/>
      <c r="D38" s="101"/>
      <c r="E38" s="101"/>
      <c r="F38" s="75"/>
      <c r="G38" s="75"/>
      <c r="H38" s="75"/>
      <c r="I38" s="76"/>
    </row>
    <row r="39" spans="1:9" x14ac:dyDescent="0.25">
      <c r="A39" s="11" t="s">
        <v>40</v>
      </c>
      <c r="B39" s="77" t="s">
        <v>17</v>
      </c>
      <c r="C39" s="79">
        <v>610</v>
      </c>
      <c r="D39" s="81" t="str">
        <f>край!$D$19</f>
        <v>0801</v>
      </c>
      <c r="E39" s="79" t="s">
        <v>42</v>
      </c>
      <c r="F39" s="83">
        <v>0</v>
      </c>
      <c r="G39" s="83">
        <v>0</v>
      </c>
      <c r="H39" s="83">
        <v>0</v>
      </c>
      <c r="I39" s="85"/>
    </row>
    <row r="40" spans="1:9" ht="45.75" thickBot="1" x14ac:dyDescent="0.3">
      <c r="A40" s="12" t="s">
        <v>41</v>
      </c>
      <c r="B40" s="78"/>
      <c r="C40" s="80"/>
      <c r="D40" s="80"/>
      <c r="E40" s="80"/>
      <c r="F40" s="84"/>
      <c r="G40" s="84"/>
      <c r="H40" s="84"/>
      <c r="I40" s="85"/>
    </row>
    <row r="41" spans="1:9" x14ac:dyDescent="0.25">
      <c r="A41" s="11" t="s">
        <v>43</v>
      </c>
      <c r="B41" s="77" t="s">
        <v>17</v>
      </c>
      <c r="C41" s="79">
        <v>610</v>
      </c>
      <c r="D41" s="81" t="str">
        <f>край!$D$19</f>
        <v>0801</v>
      </c>
      <c r="E41" s="79" t="s">
        <v>45</v>
      </c>
      <c r="F41" s="96">
        <v>0</v>
      </c>
      <c r="G41" s="96">
        <v>0</v>
      </c>
      <c r="H41" s="96">
        <v>0</v>
      </c>
      <c r="I41" s="85"/>
    </row>
    <row r="42" spans="1:9" ht="45.75" thickBot="1" x14ac:dyDescent="0.3">
      <c r="A42" s="12" t="s">
        <v>44</v>
      </c>
      <c r="B42" s="78"/>
      <c r="C42" s="80"/>
      <c r="D42" s="80"/>
      <c r="E42" s="80"/>
      <c r="F42" s="97"/>
      <c r="G42" s="97"/>
      <c r="H42" s="97"/>
      <c r="I42" s="85"/>
    </row>
    <row r="43" spans="1:9" x14ac:dyDescent="0.25">
      <c r="A43" s="16" t="s">
        <v>46</v>
      </c>
      <c r="B43" s="90" t="s">
        <v>17</v>
      </c>
      <c r="C43" s="92">
        <v>610</v>
      </c>
      <c r="D43" s="94" t="str">
        <f>край!$D$19</f>
        <v>0801</v>
      </c>
      <c r="E43" s="92" t="s">
        <v>48</v>
      </c>
      <c r="F43" s="83">
        <f>SUM(F46:F55)</f>
        <v>0</v>
      </c>
      <c r="G43" s="83">
        <f t="shared" ref="G43:H43" si="5">SUM(G46:G55)</f>
        <v>0</v>
      </c>
      <c r="H43" s="83">
        <f t="shared" si="5"/>
        <v>0</v>
      </c>
      <c r="I43" s="85"/>
    </row>
    <row r="44" spans="1:9" ht="90.75" thickBot="1" x14ac:dyDescent="0.3">
      <c r="A44" s="17" t="s">
        <v>47</v>
      </c>
      <c r="B44" s="91"/>
      <c r="C44" s="93"/>
      <c r="D44" s="93"/>
      <c r="E44" s="93"/>
      <c r="F44" s="84"/>
      <c r="G44" s="84"/>
      <c r="H44" s="84"/>
      <c r="I44" s="85"/>
    </row>
    <row r="45" spans="1:9" ht="15.75" thickBot="1" x14ac:dyDescent="0.3">
      <c r="A45" s="17" t="s">
        <v>49</v>
      </c>
      <c r="B45" s="18"/>
      <c r="C45" s="47"/>
      <c r="D45" s="48"/>
      <c r="E45" s="47"/>
      <c r="F45" s="28"/>
      <c r="G45" s="29"/>
      <c r="H45" s="29"/>
      <c r="I45" s="13"/>
    </row>
    <row r="46" spans="1:9" ht="45.75" thickBot="1" x14ac:dyDescent="0.3">
      <c r="A46" s="12" t="s">
        <v>50</v>
      </c>
      <c r="B46" s="19" t="s">
        <v>17</v>
      </c>
      <c r="C46" s="49">
        <v>610</v>
      </c>
      <c r="D46" s="50" t="str">
        <f>край!$D$19</f>
        <v>0801</v>
      </c>
      <c r="E46" s="49" t="s">
        <v>48</v>
      </c>
      <c r="F46" s="28">
        <v>0</v>
      </c>
      <c r="G46" s="29">
        <v>0</v>
      </c>
      <c r="H46" s="29">
        <v>0</v>
      </c>
      <c r="I46" s="13"/>
    </row>
    <row r="47" spans="1:9" ht="45.75" thickBot="1" x14ac:dyDescent="0.3">
      <c r="A47" s="12" t="s">
        <v>51</v>
      </c>
      <c r="B47" s="19" t="s">
        <v>17</v>
      </c>
      <c r="C47" s="49">
        <v>610</v>
      </c>
      <c r="D47" s="50" t="str">
        <f>край!$D$19</f>
        <v>0801</v>
      </c>
      <c r="E47" s="49" t="s">
        <v>48</v>
      </c>
      <c r="F47" s="28">
        <v>0</v>
      </c>
      <c r="G47" s="29">
        <v>0</v>
      </c>
      <c r="H47" s="29">
        <v>0</v>
      </c>
      <c r="I47" s="13"/>
    </row>
    <row r="48" spans="1:9" ht="45.75" thickBot="1" x14ac:dyDescent="0.3">
      <c r="A48" s="12" t="s">
        <v>52</v>
      </c>
      <c r="B48" s="19" t="s">
        <v>17</v>
      </c>
      <c r="C48" s="49">
        <v>610</v>
      </c>
      <c r="D48" s="50" t="str">
        <f>край!$D$19</f>
        <v>0801</v>
      </c>
      <c r="E48" s="49" t="s">
        <v>48</v>
      </c>
      <c r="F48" s="28">
        <v>0</v>
      </c>
      <c r="G48" s="29">
        <v>0</v>
      </c>
      <c r="H48" s="29">
        <v>0</v>
      </c>
      <c r="I48" s="13"/>
    </row>
    <row r="49" spans="1:9" x14ac:dyDescent="0.25">
      <c r="A49" s="11" t="s">
        <v>53</v>
      </c>
      <c r="B49" s="77" t="s">
        <v>17</v>
      </c>
      <c r="C49" s="79">
        <v>610</v>
      </c>
      <c r="D49" s="81" t="str">
        <f>край!$D$19</f>
        <v>0801</v>
      </c>
      <c r="E49" s="79" t="s">
        <v>48</v>
      </c>
      <c r="F49" s="83">
        <v>0</v>
      </c>
      <c r="G49" s="96">
        <v>0</v>
      </c>
      <c r="H49" s="96">
        <v>0</v>
      </c>
      <c r="I49" s="85"/>
    </row>
    <row r="50" spans="1:9" ht="30.75" thickBot="1" x14ac:dyDescent="0.3">
      <c r="A50" s="12" t="s">
        <v>54</v>
      </c>
      <c r="B50" s="78"/>
      <c r="C50" s="80"/>
      <c r="D50" s="80"/>
      <c r="E50" s="80"/>
      <c r="F50" s="84"/>
      <c r="G50" s="97"/>
      <c r="H50" s="97"/>
      <c r="I50" s="85"/>
    </row>
    <row r="51" spans="1:9" x14ac:dyDescent="0.25">
      <c r="A51" s="11" t="s">
        <v>53</v>
      </c>
      <c r="B51" s="77" t="s">
        <v>17</v>
      </c>
      <c r="C51" s="79">
        <v>610</v>
      </c>
      <c r="D51" s="81" t="str">
        <f>край!$D$19</f>
        <v>0801</v>
      </c>
      <c r="E51" s="79" t="s">
        <v>48</v>
      </c>
      <c r="F51" s="83">
        <v>0</v>
      </c>
      <c r="G51" s="96">
        <v>0</v>
      </c>
      <c r="H51" s="96">
        <v>0</v>
      </c>
      <c r="I51" s="85"/>
    </row>
    <row r="52" spans="1:9" ht="30.75" thickBot="1" x14ac:dyDescent="0.3">
      <c r="A52" s="12" t="s">
        <v>55</v>
      </c>
      <c r="B52" s="78"/>
      <c r="C52" s="80"/>
      <c r="D52" s="80"/>
      <c r="E52" s="80"/>
      <c r="F52" s="84"/>
      <c r="G52" s="97"/>
      <c r="H52" s="97"/>
      <c r="I52" s="85"/>
    </row>
    <row r="53" spans="1:9" ht="45.75" thickBot="1" x14ac:dyDescent="0.3">
      <c r="A53" s="12" t="s">
        <v>56</v>
      </c>
      <c r="B53" s="19" t="s">
        <v>17</v>
      </c>
      <c r="C53" s="49">
        <v>610</v>
      </c>
      <c r="D53" s="50" t="str">
        <f>край!$D$19</f>
        <v>0801</v>
      </c>
      <c r="E53" s="49" t="s">
        <v>48</v>
      </c>
      <c r="F53" s="28">
        <v>0</v>
      </c>
      <c r="G53" s="29">
        <v>0</v>
      </c>
      <c r="H53" s="29">
        <v>0</v>
      </c>
      <c r="I53" s="13"/>
    </row>
    <row r="54" spans="1:9" ht="45.75" thickBot="1" x14ac:dyDescent="0.3">
      <c r="A54" s="12" t="s">
        <v>57</v>
      </c>
      <c r="B54" s="19" t="s">
        <v>17</v>
      </c>
      <c r="C54" s="49">
        <v>610</v>
      </c>
      <c r="D54" s="50" t="str">
        <f>край!$D$19</f>
        <v>0801</v>
      </c>
      <c r="E54" s="49" t="s">
        <v>48</v>
      </c>
      <c r="F54" s="28">
        <v>0</v>
      </c>
      <c r="G54" s="29">
        <v>0</v>
      </c>
      <c r="H54" s="29">
        <v>0</v>
      </c>
      <c r="I54" s="13"/>
    </row>
    <row r="55" spans="1:9" ht="45.75" thickBot="1" x14ac:dyDescent="0.3">
      <c r="A55" s="34" t="s">
        <v>124</v>
      </c>
      <c r="B55" s="19" t="s">
        <v>17</v>
      </c>
      <c r="C55" s="49">
        <v>610</v>
      </c>
      <c r="D55" s="50" t="str">
        <f t="shared" ref="D55" si="6">$D$23</f>
        <v>0801</v>
      </c>
      <c r="E55" s="49" t="s">
        <v>125</v>
      </c>
      <c r="F55" s="45">
        <v>0</v>
      </c>
      <c r="G55" s="46">
        <v>0</v>
      </c>
      <c r="H55" s="46">
        <v>0</v>
      </c>
      <c r="I55" s="13"/>
    </row>
    <row r="56" spans="1:9" x14ac:dyDescent="0.25">
      <c r="A56" s="11" t="s">
        <v>58</v>
      </c>
      <c r="B56" s="77" t="s">
        <v>17</v>
      </c>
      <c r="C56" s="79">
        <v>610</v>
      </c>
      <c r="D56" s="81" t="str">
        <f>край!$D$19</f>
        <v>0801</v>
      </c>
      <c r="E56" s="79" t="s">
        <v>134</v>
      </c>
      <c r="F56" s="83">
        <f>SUM(F59:F74)</f>
        <v>592.5</v>
      </c>
      <c r="G56" s="83">
        <f>SUM(G59:G74)</f>
        <v>900</v>
      </c>
      <c r="H56" s="83">
        <f>SUM(H59:H74)</f>
        <v>0</v>
      </c>
      <c r="I56" s="85"/>
    </row>
    <row r="57" spans="1:9" ht="90.75" thickBot="1" x14ac:dyDescent="0.3">
      <c r="A57" s="12" t="s">
        <v>59</v>
      </c>
      <c r="B57" s="78"/>
      <c r="C57" s="80"/>
      <c r="D57" s="80"/>
      <c r="E57" s="80"/>
      <c r="F57" s="84"/>
      <c r="G57" s="84"/>
      <c r="H57" s="84"/>
      <c r="I57" s="85"/>
    </row>
    <row r="58" spans="1:9" ht="15.75" thickBot="1" x14ac:dyDescent="0.3">
      <c r="A58" s="12" t="s">
        <v>49</v>
      </c>
      <c r="B58" s="19"/>
      <c r="C58" s="49"/>
      <c r="D58" s="50"/>
      <c r="E58" s="49"/>
      <c r="F58" s="28"/>
      <c r="G58" s="28"/>
      <c r="H58" s="28"/>
      <c r="I58" s="13"/>
    </row>
    <row r="59" spans="1:9" x14ac:dyDescent="0.25">
      <c r="A59" s="11"/>
      <c r="B59" s="77" t="s">
        <v>17</v>
      </c>
      <c r="C59" s="79">
        <v>610</v>
      </c>
      <c r="D59" s="81" t="str">
        <f>край!$D$19</f>
        <v>0801</v>
      </c>
      <c r="E59" s="79" t="s">
        <v>134</v>
      </c>
      <c r="F59" s="83">
        <v>592.5</v>
      </c>
      <c r="G59" s="83">
        <v>0</v>
      </c>
      <c r="H59" s="83">
        <v>0</v>
      </c>
      <c r="I59" s="104"/>
    </row>
    <row r="60" spans="1:9" x14ac:dyDescent="0.25">
      <c r="A60" s="11"/>
      <c r="B60" s="107"/>
      <c r="C60" s="108"/>
      <c r="D60" s="108"/>
      <c r="E60" s="108"/>
      <c r="F60" s="110"/>
      <c r="G60" s="110"/>
      <c r="H60" s="110"/>
      <c r="I60" s="104"/>
    </row>
    <row r="61" spans="1:9" ht="72" customHeight="1" x14ac:dyDescent="0.25">
      <c r="A61" s="11" t="s">
        <v>60</v>
      </c>
      <c r="B61" s="107"/>
      <c r="C61" s="108"/>
      <c r="D61" s="108"/>
      <c r="E61" s="108"/>
      <c r="F61" s="110"/>
      <c r="G61" s="110"/>
      <c r="H61" s="110"/>
      <c r="I61" s="104"/>
    </row>
    <row r="62" spans="1:9" ht="15.75" thickBot="1" x14ac:dyDescent="0.3">
      <c r="A62" s="12"/>
      <c r="B62" s="78"/>
      <c r="C62" s="80"/>
      <c r="D62" s="80"/>
      <c r="E62" s="80"/>
      <c r="F62" s="84"/>
      <c r="G62" s="84"/>
      <c r="H62" s="84"/>
      <c r="I62" s="104"/>
    </row>
    <row r="63" spans="1:9" ht="46.5" customHeight="1" x14ac:dyDescent="0.25">
      <c r="A63" s="105" t="s">
        <v>61</v>
      </c>
      <c r="B63" s="77" t="s">
        <v>17</v>
      </c>
      <c r="C63" s="79">
        <v>610</v>
      </c>
      <c r="D63" s="81" t="str">
        <f>край!$D$19</f>
        <v>0801</v>
      </c>
      <c r="E63" s="79" t="s">
        <v>134</v>
      </c>
      <c r="F63" s="83">
        <v>0</v>
      </c>
      <c r="G63" s="83">
        <v>0</v>
      </c>
      <c r="H63" s="83">
        <v>0</v>
      </c>
      <c r="I63" s="104"/>
    </row>
    <row r="64" spans="1:9" ht="15.75" thickBot="1" x14ac:dyDescent="0.3">
      <c r="A64" s="106"/>
      <c r="B64" s="78"/>
      <c r="C64" s="80"/>
      <c r="D64" s="82"/>
      <c r="E64" s="80"/>
      <c r="F64" s="84"/>
      <c r="G64" s="84"/>
      <c r="H64" s="84"/>
      <c r="I64" s="104"/>
    </row>
    <row r="65" spans="1:9" ht="52.5" customHeight="1" x14ac:dyDescent="0.25">
      <c r="A65" s="105" t="s">
        <v>62</v>
      </c>
      <c r="B65" s="77" t="s">
        <v>17</v>
      </c>
      <c r="C65" s="79">
        <v>610</v>
      </c>
      <c r="D65" s="81" t="str">
        <f>край!$D$19</f>
        <v>0801</v>
      </c>
      <c r="E65" s="79" t="s">
        <v>134</v>
      </c>
      <c r="F65" s="83">
        <v>0</v>
      </c>
      <c r="G65" s="83">
        <v>562.5</v>
      </c>
      <c r="H65" s="83">
        <v>0</v>
      </c>
      <c r="I65" s="104"/>
    </row>
    <row r="66" spans="1:9" ht="15.75" thickBot="1" x14ac:dyDescent="0.3">
      <c r="A66" s="106"/>
      <c r="B66" s="78"/>
      <c r="C66" s="80"/>
      <c r="D66" s="82"/>
      <c r="E66" s="80"/>
      <c r="F66" s="84"/>
      <c r="G66" s="84"/>
      <c r="H66" s="84"/>
      <c r="I66" s="104"/>
    </row>
    <row r="67" spans="1:9" ht="66" customHeight="1" x14ac:dyDescent="0.25">
      <c r="A67" s="105" t="s">
        <v>63</v>
      </c>
      <c r="B67" s="77" t="s">
        <v>17</v>
      </c>
      <c r="C67" s="79">
        <v>610</v>
      </c>
      <c r="D67" s="81" t="str">
        <f>край!$D$19</f>
        <v>0801</v>
      </c>
      <c r="E67" s="79" t="s">
        <v>134</v>
      </c>
      <c r="F67" s="83">
        <v>0</v>
      </c>
      <c r="G67" s="83">
        <v>0</v>
      </c>
      <c r="H67" s="83">
        <v>0</v>
      </c>
      <c r="I67" s="104"/>
    </row>
    <row r="68" spans="1:9" ht="15.75" thickBot="1" x14ac:dyDescent="0.3">
      <c r="A68" s="106"/>
      <c r="B68" s="78"/>
      <c r="C68" s="80"/>
      <c r="D68" s="82"/>
      <c r="E68" s="80"/>
      <c r="F68" s="84"/>
      <c r="G68" s="84"/>
      <c r="H68" s="84"/>
      <c r="I68" s="104"/>
    </row>
    <row r="69" spans="1:9" ht="63" customHeight="1" x14ac:dyDescent="0.25">
      <c r="A69" s="105" t="s">
        <v>64</v>
      </c>
      <c r="B69" s="77" t="s">
        <v>17</v>
      </c>
      <c r="C69" s="79">
        <v>610</v>
      </c>
      <c r="D69" s="81" t="str">
        <f>край!$D$19</f>
        <v>0801</v>
      </c>
      <c r="E69" s="79" t="s">
        <v>134</v>
      </c>
      <c r="F69" s="83">
        <v>0</v>
      </c>
      <c r="G69" s="83">
        <v>337.5</v>
      </c>
      <c r="H69" s="83">
        <v>0</v>
      </c>
      <c r="I69" s="104"/>
    </row>
    <row r="70" spans="1:9" ht="15.75" thickBot="1" x14ac:dyDescent="0.3">
      <c r="A70" s="106"/>
      <c r="B70" s="78"/>
      <c r="C70" s="80"/>
      <c r="D70" s="82"/>
      <c r="E70" s="80"/>
      <c r="F70" s="84"/>
      <c r="G70" s="84"/>
      <c r="H70" s="84"/>
      <c r="I70" s="104"/>
    </row>
    <row r="71" spans="1:9" ht="51" customHeight="1" x14ac:dyDescent="0.25">
      <c r="A71" s="105" t="s">
        <v>65</v>
      </c>
      <c r="B71" s="77" t="s">
        <v>17</v>
      </c>
      <c r="C71" s="79">
        <v>610</v>
      </c>
      <c r="D71" s="81" t="str">
        <f>край!$D$19</f>
        <v>0801</v>
      </c>
      <c r="E71" s="79" t="s">
        <v>134</v>
      </c>
      <c r="F71" s="83">
        <v>0</v>
      </c>
      <c r="G71" s="83">
        <v>0</v>
      </c>
      <c r="H71" s="83">
        <v>0</v>
      </c>
      <c r="I71" s="104"/>
    </row>
    <row r="72" spans="1:9" ht="15.75" thickBot="1" x14ac:dyDescent="0.3">
      <c r="A72" s="106"/>
      <c r="B72" s="78"/>
      <c r="C72" s="80"/>
      <c r="D72" s="80"/>
      <c r="E72" s="80"/>
      <c r="F72" s="84"/>
      <c r="G72" s="84"/>
      <c r="H72" s="84"/>
      <c r="I72" s="104"/>
    </row>
    <row r="73" spans="1:9" ht="52.5" customHeight="1" x14ac:dyDescent="0.25">
      <c r="A73" s="105" t="s">
        <v>66</v>
      </c>
      <c r="B73" s="77" t="s">
        <v>17</v>
      </c>
      <c r="C73" s="79">
        <v>610</v>
      </c>
      <c r="D73" s="81" t="str">
        <f>край!$D$19</f>
        <v>0801</v>
      </c>
      <c r="E73" s="79" t="s">
        <v>134</v>
      </c>
      <c r="F73" s="83">
        <v>0</v>
      </c>
      <c r="G73" s="83">
        <v>0</v>
      </c>
      <c r="H73" s="83">
        <v>0</v>
      </c>
      <c r="I73" s="104"/>
    </row>
    <row r="74" spans="1:9" ht="15.75" thickBot="1" x14ac:dyDescent="0.3">
      <c r="A74" s="106"/>
      <c r="B74" s="78"/>
      <c r="C74" s="80"/>
      <c r="D74" s="80"/>
      <c r="E74" s="80"/>
      <c r="F74" s="84"/>
      <c r="G74" s="84"/>
      <c r="H74" s="84"/>
      <c r="I74" s="104"/>
    </row>
    <row r="75" spans="1:9" x14ac:dyDescent="0.25">
      <c r="A75" s="11" t="s">
        <v>67</v>
      </c>
      <c r="B75" s="77" t="s">
        <v>17</v>
      </c>
      <c r="C75" s="79">
        <v>610</v>
      </c>
      <c r="D75" s="81" t="str">
        <f>край!$D$19</f>
        <v>0801</v>
      </c>
      <c r="E75" s="79" t="s">
        <v>69</v>
      </c>
      <c r="F75" s="96">
        <v>0</v>
      </c>
      <c r="G75" s="83">
        <v>0</v>
      </c>
      <c r="H75" s="96">
        <v>0</v>
      </c>
      <c r="I75" s="85"/>
    </row>
    <row r="76" spans="1:9" ht="90.75" thickBot="1" x14ac:dyDescent="0.3">
      <c r="A76" s="12" t="s">
        <v>68</v>
      </c>
      <c r="B76" s="78"/>
      <c r="C76" s="80"/>
      <c r="D76" s="80"/>
      <c r="E76" s="80"/>
      <c r="F76" s="97"/>
      <c r="G76" s="84"/>
      <c r="H76" s="97"/>
      <c r="I76" s="85"/>
    </row>
    <row r="77" spans="1:9" ht="30" customHeight="1" thickBot="1" x14ac:dyDescent="0.3">
      <c r="A77" s="11" t="s">
        <v>70</v>
      </c>
      <c r="B77" s="77" t="s">
        <v>17</v>
      </c>
      <c r="C77" s="79">
        <v>610</v>
      </c>
      <c r="D77" s="81" t="str">
        <f>край!$D$19</f>
        <v>0801</v>
      </c>
      <c r="E77" s="43" t="s">
        <v>72</v>
      </c>
      <c r="F77" s="41">
        <v>0</v>
      </c>
      <c r="G77" s="41">
        <v>0</v>
      </c>
      <c r="H77" s="41">
        <v>0</v>
      </c>
      <c r="I77" s="85"/>
    </row>
    <row r="78" spans="1:9" ht="30.75" thickBot="1" x14ac:dyDescent="0.3">
      <c r="A78" s="12" t="s">
        <v>71</v>
      </c>
      <c r="B78" s="78"/>
      <c r="C78" s="80"/>
      <c r="D78" s="80"/>
      <c r="E78" s="43" t="s">
        <v>136</v>
      </c>
      <c r="F78" s="44">
        <v>0</v>
      </c>
      <c r="G78" s="44">
        <v>1044</v>
      </c>
      <c r="H78" s="44">
        <v>0</v>
      </c>
      <c r="I78" s="85"/>
    </row>
    <row r="79" spans="1:9" x14ac:dyDescent="0.25">
      <c r="A79" s="11" t="s">
        <v>73</v>
      </c>
      <c r="B79" s="90" t="s">
        <v>17</v>
      </c>
      <c r="C79" s="79">
        <v>610</v>
      </c>
      <c r="D79" s="81" t="str">
        <f>край!$D$19</f>
        <v>0801</v>
      </c>
      <c r="E79" s="79" t="s">
        <v>75</v>
      </c>
      <c r="F79" s="96">
        <v>0</v>
      </c>
      <c r="G79" s="96">
        <v>0</v>
      </c>
      <c r="H79" s="96">
        <v>0</v>
      </c>
      <c r="I79" s="85"/>
    </row>
    <row r="80" spans="1:9" ht="45.75" thickBot="1" x14ac:dyDescent="0.3">
      <c r="A80" s="12" t="s">
        <v>74</v>
      </c>
      <c r="B80" s="91"/>
      <c r="C80" s="80"/>
      <c r="D80" s="80"/>
      <c r="E80" s="80"/>
      <c r="F80" s="97"/>
      <c r="G80" s="97"/>
      <c r="H80" s="97"/>
      <c r="I80" s="85"/>
    </row>
    <row r="81" spans="1:9" x14ac:dyDescent="0.25">
      <c r="A81" s="11" t="s">
        <v>76</v>
      </c>
      <c r="B81" s="90" t="s">
        <v>17</v>
      </c>
      <c r="C81" s="79">
        <v>610</v>
      </c>
      <c r="D81" s="81" t="str">
        <f>край!$D$19</f>
        <v>0801</v>
      </c>
      <c r="E81" s="79" t="s">
        <v>135</v>
      </c>
      <c r="F81" s="96">
        <f>SUM(F84:F86)</f>
        <v>0</v>
      </c>
      <c r="G81" s="96">
        <f t="shared" ref="G81:H81" si="7">SUM(G84:G86)</f>
        <v>0</v>
      </c>
      <c r="H81" s="96">
        <f t="shared" si="7"/>
        <v>0</v>
      </c>
      <c r="I81" s="85"/>
    </row>
    <row r="82" spans="1:9" ht="60" x14ac:dyDescent="0.25">
      <c r="A82" s="11" t="s">
        <v>132</v>
      </c>
      <c r="B82" s="114"/>
      <c r="C82" s="108"/>
      <c r="D82" s="108"/>
      <c r="E82" s="108"/>
      <c r="F82" s="111"/>
      <c r="G82" s="111"/>
      <c r="H82" s="111"/>
      <c r="I82" s="85"/>
    </row>
    <row r="83" spans="1:9" ht="15.75" thickBot="1" x14ac:dyDescent="0.3">
      <c r="A83" s="12" t="s">
        <v>49</v>
      </c>
      <c r="B83" s="91"/>
      <c r="C83" s="80"/>
      <c r="D83" s="80"/>
      <c r="E83" s="80"/>
      <c r="F83" s="97"/>
      <c r="G83" s="97"/>
      <c r="H83" s="97"/>
      <c r="I83" s="85"/>
    </row>
    <row r="84" spans="1:9" ht="30.75" thickBot="1" x14ac:dyDescent="0.3">
      <c r="A84" s="36" t="s">
        <v>133</v>
      </c>
      <c r="B84" s="18" t="s">
        <v>17</v>
      </c>
      <c r="C84" s="49">
        <v>610</v>
      </c>
      <c r="D84" s="50" t="str">
        <f>край!$D$19</f>
        <v>0801</v>
      </c>
      <c r="E84" s="51" t="s">
        <v>135</v>
      </c>
      <c r="F84" s="29">
        <v>0</v>
      </c>
      <c r="G84" s="29">
        <v>0</v>
      </c>
      <c r="H84" s="29">
        <v>0</v>
      </c>
      <c r="I84" s="13"/>
    </row>
    <row r="85" spans="1:9" ht="30.75" thickBot="1" x14ac:dyDescent="0.3">
      <c r="A85" s="36" t="s">
        <v>130</v>
      </c>
      <c r="B85" s="18" t="s">
        <v>17</v>
      </c>
      <c r="C85" s="49">
        <v>610</v>
      </c>
      <c r="D85" s="50" t="str">
        <f>край!$D$19</f>
        <v>0801</v>
      </c>
      <c r="E85" s="51" t="s">
        <v>135</v>
      </c>
      <c r="F85" s="29">
        <v>0</v>
      </c>
      <c r="G85" s="29">
        <v>0</v>
      </c>
      <c r="H85" s="29">
        <v>0</v>
      </c>
      <c r="I85" s="13"/>
    </row>
    <row r="86" spans="1:9" ht="30.75" thickBot="1" x14ac:dyDescent="0.3">
      <c r="A86" s="36" t="s">
        <v>131</v>
      </c>
      <c r="B86" s="18" t="s">
        <v>17</v>
      </c>
      <c r="C86" s="49">
        <v>610</v>
      </c>
      <c r="D86" s="50" t="str">
        <f>край!$D$19</f>
        <v>0801</v>
      </c>
      <c r="E86" s="51" t="s">
        <v>135</v>
      </c>
      <c r="F86" s="29">
        <v>0</v>
      </c>
      <c r="G86" s="29">
        <v>0</v>
      </c>
      <c r="H86" s="29">
        <v>0</v>
      </c>
      <c r="I86" s="13"/>
    </row>
    <row r="87" spans="1:9" ht="60.75" thickBot="1" x14ac:dyDescent="0.3">
      <c r="A87" s="10" t="s">
        <v>77</v>
      </c>
      <c r="B87" s="20" t="s">
        <v>17</v>
      </c>
      <c r="C87" s="52">
        <v>610</v>
      </c>
      <c r="D87" s="53" t="str">
        <f>край!$D$19</f>
        <v>0801</v>
      </c>
      <c r="E87" s="52" t="s">
        <v>78</v>
      </c>
      <c r="F87" s="30">
        <f t="shared" ref="F87:H87" si="8">SUM(F88)</f>
        <v>0</v>
      </c>
      <c r="G87" s="30">
        <f t="shared" si="8"/>
        <v>0</v>
      </c>
      <c r="H87" s="30">
        <f t="shared" si="8"/>
        <v>0</v>
      </c>
      <c r="I87" s="13"/>
    </row>
    <row r="88" spans="1:9" ht="45.75" thickBot="1" x14ac:dyDescent="0.3">
      <c r="A88" s="12" t="s">
        <v>79</v>
      </c>
      <c r="B88" s="19" t="s">
        <v>17</v>
      </c>
      <c r="C88" s="49">
        <v>610</v>
      </c>
      <c r="D88" s="50" t="str">
        <f>край!$D$19</f>
        <v>0801</v>
      </c>
      <c r="E88" s="49" t="s">
        <v>80</v>
      </c>
      <c r="F88" s="28">
        <v>0</v>
      </c>
      <c r="G88" s="28">
        <v>0</v>
      </c>
      <c r="H88" s="28">
        <v>0</v>
      </c>
      <c r="I88" s="13"/>
    </row>
    <row r="89" spans="1:9" ht="30" x14ac:dyDescent="0.25">
      <c r="A89" s="14" t="s">
        <v>81</v>
      </c>
      <c r="B89" s="90" t="s">
        <v>17</v>
      </c>
      <c r="C89" s="92">
        <v>610</v>
      </c>
      <c r="D89" s="94" t="str">
        <f>край!$D$19</f>
        <v>0801</v>
      </c>
      <c r="E89" s="88" t="s">
        <v>83</v>
      </c>
      <c r="F89" s="112">
        <f>SUM(F91)</f>
        <v>0</v>
      </c>
      <c r="G89" s="112">
        <f t="shared" ref="G89:H89" si="9">SUM(G91)</f>
        <v>0</v>
      </c>
      <c r="H89" s="112">
        <f t="shared" si="9"/>
        <v>0</v>
      </c>
      <c r="I89" s="85"/>
    </row>
    <row r="90" spans="1:9" ht="45.75" thickBot="1" x14ac:dyDescent="0.3">
      <c r="A90" s="15" t="s">
        <v>82</v>
      </c>
      <c r="B90" s="91"/>
      <c r="C90" s="93"/>
      <c r="D90" s="93"/>
      <c r="E90" s="89"/>
      <c r="F90" s="113"/>
      <c r="G90" s="113"/>
      <c r="H90" s="113"/>
      <c r="I90" s="85"/>
    </row>
    <row r="91" spans="1:9" x14ac:dyDescent="0.25">
      <c r="A91" s="16" t="s">
        <v>84</v>
      </c>
      <c r="B91" s="90" t="s">
        <v>17</v>
      </c>
      <c r="C91" s="92">
        <v>610</v>
      </c>
      <c r="D91" s="94" t="str">
        <f>край!$D$19</f>
        <v>0801</v>
      </c>
      <c r="E91" s="88" t="s">
        <v>86</v>
      </c>
      <c r="F91" s="96">
        <v>0</v>
      </c>
      <c r="G91" s="96">
        <v>0</v>
      </c>
      <c r="H91" s="96">
        <v>0</v>
      </c>
      <c r="I91" s="85"/>
    </row>
    <row r="92" spans="1:9" ht="45.75" thickBot="1" x14ac:dyDescent="0.3">
      <c r="A92" s="17" t="s">
        <v>85</v>
      </c>
      <c r="B92" s="91"/>
      <c r="C92" s="93"/>
      <c r="D92" s="93"/>
      <c r="E92" s="89"/>
      <c r="F92" s="97"/>
      <c r="G92" s="97"/>
      <c r="H92" s="97"/>
      <c r="I92" s="85"/>
    </row>
    <row r="93" spans="1:9" ht="15.75" thickBot="1" x14ac:dyDescent="0.3">
      <c r="A93" s="6" t="s">
        <v>87</v>
      </c>
      <c r="B93" s="7" t="s">
        <v>11</v>
      </c>
      <c r="C93" s="130">
        <v>610</v>
      </c>
      <c r="D93" s="132" t="str">
        <f>край!$D$19</f>
        <v>0801</v>
      </c>
      <c r="E93" s="130" t="s">
        <v>89</v>
      </c>
      <c r="F93" s="27">
        <f>SUM(F94)</f>
        <v>0</v>
      </c>
      <c r="G93" s="27">
        <f t="shared" ref="G93:H93" si="10">SUM(G94)</f>
        <v>0</v>
      </c>
      <c r="H93" s="27">
        <f t="shared" si="10"/>
        <v>0</v>
      </c>
      <c r="I93" s="4"/>
    </row>
    <row r="94" spans="1:9" ht="15.75" thickBot="1" x14ac:dyDescent="0.3">
      <c r="A94" s="3" t="s">
        <v>88</v>
      </c>
      <c r="B94" s="7" t="s">
        <v>17</v>
      </c>
      <c r="C94" s="131"/>
      <c r="D94" s="131"/>
      <c r="E94" s="131"/>
      <c r="F94" s="27">
        <f>SUM(F95,F101)</f>
        <v>0</v>
      </c>
      <c r="G94" s="27">
        <f t="shared" ref="G94:H94" si="11">SUM(G95,G101)</f>
        <v>0</v>
      </c>
      <c r="H94" s="27">
        <f t="shared" si="11"/>
        <v>0</v>
      </c>
      <c r="I94" s="4"/>
    </row>
    <row r="95" spans="1:9" ht="30" x14ac:dyDescent="0.25">
      <c r="A95" s="14" t="s">
        <v>90</v>
      </c>
      <c r="B95" s="98" t="s">
        <v>17</v>
      </c>
      <c r="C95" s="100">
        <v>610</v>
      </c>
      <c r="D95" s="102" t="str">
        <f>край!$D$19</f>
        <v>0801</v>
      </c>
      <c r="E95" s="100" t="s">
        <v>92</v>
      </c>
      <c r="F95" s="74">
        <f>SUM(F97,F99)</f>
        <v>0</v>
      </c>
      <c r="G95" s="74">
        <f t="shared" ref="G95:H95" si="12">SUM(G97,G99)</f>
        <v>0</v>
      </c>
      <c r="H95" s="74">
        <f t="shared" si="12"/>
        <v>0</v>
      </c>
      <c r="I95" s="76"/>
    </row>
    <row r="96" spans="1:9" ht="90.75" thickBot="1" x14ac:dyDescent="0.3">
      <c r="A96" s="15" t="s">
        <v>91</v>
      </c>
      <c r="B96" s="99"/>
      <c r="C96" s="101"/>
      <c r="D96" s="101"/>
      <c r="E96" s="101"/>
      <c r="F96" s="75"/>
      <c r="G96" s="75"/>
      <c r="H96" s="75"/>
      <c r="I96" s="76"/>
    </row>
    <row r="97" spans="1:9" x14ac:dyDescent="0.25">
      <c r="A97" s="16" t="s">
        <v>93</v>
      </c>
      <c r="B97" s="90" t="s">
        <v>17</v>
      </c>
      <c r="C97" s="92">
        <v>610</v>
      </c>
      <c r="D97" s="94" t="str">
        <f>край!$D$19</f>
        <v>0801</v>
      </c>
      <c r="E97" s="92" t="s">
        <v>95</v>
      </c>
      <c r="F97" s="83">
        <v>0</v>
      </c>
      <c r="G97" s="96">
        <v>0</v>
      </c>
      <c r="H97" s="96">
        <v>0</v>
      </c>
      <c r="I97" s="85"/>
    </row>
    <row r="98" spans="1:9" ht="90.75" thickBot="1" x14ac:dyDescent="0.3">
      <c r="A98" s="17" t="s">
        <v>94</v>
      </c>
      <c r="B98" s="91"/>
      <c r="C98" s="93"/>
      <c r="D98" s="93"/>
      <c r="E98" s="93"/>
      <c r="F98" s="84"/>
      <c r="G98" s="97"/>
      <c r="H98" s="97"/>
      <c r="I98" s="85"/>
    </row>
    <row r="99" spans="1:9" x14ac:dyDescent="0.25">
      <c r="A99" s="16" t="s">
        <v>96</v>
      </c>
      <c r="B99" s="90" t="s">
        <v>17</v>
      </c>
      <c r="C99" s="92">
        <v>610</v>
      </c>
      <c r="D99" s="94" t="str">
        <f>край!$D$19</f>
        <v>0801</v>
      </c>
      <c r="E99" s="92" t="s">
        <v>98</v>
      </c>
      <c r="F99" s="83">
        <v>0</v>
      </c>
      <c r="G99" s="83">
        <v>0</v>
      </c>
      <c r="H99" s="83">
        <v>0</v>
      </c>
      <c r="I99" s="117"/>
    </row>
    <row r="100" spans="1:9" ht="105.75" thickBot="1" x14ac:dyDescent="0.3">
      <c r="A100" s="12" t="s">
        <v>97</v>
      </c>
      <c r="B100" s="91"/>
      <c r="C100" s="93"/>
      <c r="D100" s="93"/>
      <c r="E100" s="93"/>
      <c r="F100" s="84"/>
      <c r="G100" s="84"/>
      <c r="H100" s="84"/>
      <c r="I100" s="117"/>
    </row>
    <row r="101" spans="1:9" ht="30" x14ac:dyDescent="0.25">
      <c r="A101" s="14" t="s">
        <v>99</v>
      </c>
      <c r="B101" s="98" t="s">
        <v>17</v>
      </c>
      <c r="C101" s="100">
        <v>610</v>
      </c>
      <c r="D101" s="102" t="str">
        <f>край!$D$19</f>
        <v>0801</v>
      </c>
      <c r="E101" s="100" t="s">
        <v>101</v>
      </c>
      <c r="F101" s="74">
        <f>SUM(F103,F105)</f>
        <v>0</v>
      </c>
      <c r="G101" s="74">
        <f t="shared" ref="G101:H101" si="13">SUM(G103,G105)</f>
        <v>0</v>
      </c>
      <c r="H101" s="74">
        <f t="shared" si="13"/>
        <v>0</v>
      </c>
      <c r="I101" s="76"/>
    </row>
    <row r="102" spans="1:9" ht="60.75" thickBot="1" x14ac:dyDescent="0.3">
      <c r="A102" s="15" t="s">
        <v>100</v>
      </c>
      <c r="B102" s="99"/>
      <c r="C102" s="101"/>
      <c r="D102" s="101"/>
      <c r="E102" s="101"/>
      <c r="F102" s="75"/>
      <c r="G102" s="75"/>
      <c r="H102" s="75"/>
      <c r="I102" s="76"/>
    </row>
    <row r="103" spans="1:9" x14ac:dyDescent="0.25">
      <c r="A103" s="16" t="s">
        <v>102</v>
      </c>
      <c r="B103" s="90" t="s">
        <v>17</v>
      </c>
      <c r="C103" s="92">
        <v>610</v>
      </c>
      <c r="D103" s="94" t="str">
        <f>край!$D$19</f>
        <v>0801</v>
      </c>
      <c r="E103" s="92" t="s">
        <v>104</v>
      </c>
      <c r="F103" s="83">
        <v>0</v>
      </c>
      <c r="G103" s="83">
        <v>0</v>
      </c>
      <c r="H103" s="83">
        <v>0</v>
      </c>
      <c r="I103" s="104"/>
    </row>
    <row r="104" spans="1:9" ht="75.75" thickBot="1" x14ac:dyDescent="0.3">
      <c r="A104" s="17" t="s">
        <v>103</v>
      </c>
      <c r="B104" s="91"/>
      <c r="C104" s="93"/>
      <c r="D104" s="93"/>
      <c r="E104" s="93"/>
      <c r="F104" s="84"/>
      <c r="G104" s="84"/>
      <c r="H104" s="84"/>
      <c r="I104" s="104"/>
    </row>
    <row r="105" spans="1:9" x14ac:dyDescent="0.25">
      <c r="A105" s="16" t="s">
        <v>105</v>
      </c>
      <c r="B105" s="90" t="s">
        <v>17</v>
      </c>
      <c r="C105" s="92">
        <v>610</v>
      </c>
      <c r="D105" s="94" t="str">
        <f>край!$D$19</f>
        <v>0801</v>
      </c>
      <c r="E105" s="92" t="s">
        <v>107</v>
      </c>
      <c r="F105" s="96">
        <v>0</v>
      </c>
      <c r="G105" s="96">
        <v>0</v>
      </c>
      <c r="H105" s="96">
        <v>0</v>
      </c>
      <c r="I105" s="104" t="s">
        <v>108</v>
      </c>
    </row>
    <row r="106" spans="1:9" ht="60.75" thickBot="1" x14ac:dyDescent="0.3">
      <c r="A106" s="17" t="s">
        <v>106</v>
      </c>
      <c r="B106" s="91"/>
      <c r="C106" s="93"/>
      <c r="D106" s="93"/>
      <c r="E106" s="93"/>
      <c r="F106" s="97"/>
      <c r="G106" s="97"/>
      <c r="H106" s="97"/>
      <c r="I106" s="104"/>
    </row>
  </sheetData>
  <mergeCells count="283">
    <mergeCell ref="H71:H72"/>
    <mergeCell ref="I71:I72"/>
    <mergeCell ref="H73:H74"/>
    <mergeCell ref="I73:I74"/>
    <mergeCell ref="H69:H70"/>
    <mergeCell ref="I69:I70"/>
    <mergeCell ref="C65:C66"/>
    <mergeCell ref="B65:B66"/>
    <mergeCell ref="A65:A66"/>
    <mergeCell ref="E65:E66"/>
    <mergeCell ref="I65:I66"/>
    <mergeCell ref="H65:H66"/>
    <mergeCell ref="G65:G66"/>
    <mergeCell ref="F65:F66"/>
    <mergeCell ref="D65:D66"/>
    <mergeCell ref="A71:A72"/>
    <mergeCell ref="B71:B72"/>
    <mergeCell ref="C71:C72"/>
    <mergeCell ref="D71:D72"/>
    <mergeCell ref="F71:F72"/>
    <mergeCell ref="G71:G72"/>
    <mergeCell ref="A73:A74"/>
    <mergeCell ref="B73:B74"/>
    <mergeCell ref="C73:C74"/>
    <mergeCell ref="I63:I64"/>
    <mergeCell ref="H63:H64"/>
    <mergeCell ref="G63:G64"/>
    <mergeCell ref="F63:F64"/>
    <mergeCell ref="D63:D64"/>
    <mergeCell ref="C63:C64"/>
    <mergeCell ref="B63:B64"/>
    <mergeCell ref="A63:A64"/>
    <mergeCell ref="E63:E64"/>
    <mergeCell ref="H105:H106"/>
    <mergeCell ref="I105:I106"/>
    <mergeCell ref="B105:B106"/>
    <mergeCell ref="C105:C106"/>
    <mergeCell ref="D105:D106"/>
    <mergeCell ref="E105:E106"/>
    <mergeCell ref="F105:F106"/>
    <mergeCell ref="G105:G106"/>
    <mergeCell ref="H101:H102"/>
    <mergeCell ref="I101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7:B98"/>
    <mergeCell ref="C97:C98"/>
    <mergeCell ref="D97:D98"/>
    <mergeCell ref="E97:E98"/>
    <mergeCell ref="F97:F98"/>
    <mergeCell ref="G97:G98"/>
    <mergeCell ref="H97:H98"/>
    <mergeCell ref="I97:I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1:H92"/>
    <mergeCell ref="I91:I92"/>
    <mergeCell ref="C93:C94"/>
    <mergeCell ref="D93:D94"/>
    <mergeCell ref="E93:E94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G91:G92"/>
    <mergeCell ref="G95:G96"/>
    <mergeCell ref="H95:H96"/>
    <mergeCell ref="I95:I96"/>
    <mergeCell ref="H81:H83"/>
    <mergeCell ref="I81:I83"/>
    <mergeCell ref="B89:B90"/>
    <mergeCell ref="C89:C90"/>
    <mergeCell ref="D89:D90"/>
    <mergeCell ref="E89:E90"/>
    <mergeCell ref="F89:F90"/>
    <mergeCell ref="G89:G90"/>
    <mergeCell ref="H89:H90"/>
    <mergeCell ref="I89:I90"/>
    <mergeCell ref="B81:B83"/>
    <mergeCell ref="C81:C83"/>
    <mergeCell ref="D81:D83"/>
    <mergeCell ref="E81:E83"/>
    <mergeCell ref="F81:F83"/>
    <mergeCell ref="G81:G83"/>
    <mergeCell ref="H75:H76"/>
    <mergeCell ref="I75:I76"/>
    <mergeCell ref="I77:I78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B75:B76"/>
    <mergeCell ref="C75:C76"/>
    <mergeCell ref="D75:D76"/>
    <mergeCell ref="E75:E76"/>
    <mergeCell ref="F75:F76"/>
    <mergeCell ref="G75:G76"/>
    <mergeCell ref="D73:D74"/>
    <mergeCell ref="E71:E72"/>
    <mergeCell ref="E73:E74"/>
    <mergeCell ref="F73:F74"/>
    <mergeCell ref="G73:G74"/>
    <mergeCell ref="A67:A68"/>
    <mergeCell ref="B67:B68"/>
    <mergeCell ref="C67:C68"/>
    <mergeCell ref="D67:D68"/>
    <mergeCell ref="F67:F68"/>
    <mergeCell ref="G67:G68"/>
    <mergeCell ref="H67:H68"/>
    <mergeCell ref="I67:I68"/>
    <mergeCell ref="A69:A70"/>
    <mergeCell ref="B69:B70"/>
    <mergeCell ref="C69:C70"/>
    <mergeCell ref="D69:D70"/>
    <mergeCell ref="F69:F70"/>
    <mergeCell ref="G69:G70"/>
    <mergeCell ref="E67:E68"/>
    <mergeCell ref="E69:E70"/>
    <mergeCell ref="I59:I62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E56:E57"/>
    <mergeCell ref="E59:E6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6"/>
  <sheetViews>
    <sheetView tabSelected="1" view="pageBreakPreview" zoomScaleSheetLayoutView="100" workbookViewId="0">
      <selection activeCell="E4" sqref="E4"/>
    </sheetView>
  </sheetViews>
  <sheetFormatPr defaultRowHeight="15" x14ac:dyDescent="0.25"/>
  <cols>
    <col min="1" max="1" width="27.42578125" style="21" customWidth="1"/>
    <col min="2" max="2" width="18.42578125" style="21" customWidth="1"/>
    <col min="3" max="4" width="12.7109375" style="21" customWidth="1"/>
    <col min="5" max="5" width="14.140625" style="21" customWidth="1"/>
    <col min="6" max="6" width="13" style="24" customWidth="1"/>
    <col min="7" max="7" width="14.7109375" style="24" customWidth="1"/>
    <col min="8" max="8" width="13" style="24" customWidth="1"/>
    <col min="9" max="9" width="6.28515625" style="21" customWidth="1"/>
    <col min="10" max="10" width="22.140625" style="21" customWidth="1"/>
    <col min="11" max="11" width="12.5703125" style="21" customWidth="1"/>
    <col min="12" max="12" width="15.7109375" style="21" customWidth="1"/>
    <col min="13" max="16384" width="9.140625" style="21"/>
  </cols>
  <sheetData>
    <row r="1" spans="1:9" ht="18.75" x14ac:dyDescent="0.25">
      <c r="E1" s="35" t="s">
        <v>109</v>
      </c>
    </row>
    <row r="2" spans="1:9" ht="18.75" x14ac:dyDescent="0.25">
      <c r="E2" s="35" t="s">
        <v>127</v>
      </c>
    </row>
    <row r="3" spans="1:9" ht="18.75" x14ac:dyDescent="0.25">
      <c r="E3" s="35" t="s">
        <v>128</v>
      </c>
    </row>
    <row r="4" spans="1:9" ht="18.75" x14ac:dyDescent="0.25">
      <c r="E4" s="35" t="s">
        <v>137</v>
      </c>
    </row>
    <row r="6" spans="1:9" ht="16.5" customHeight="1" x14ac:dyDescent="0.25">
      <c r="E6" s="22" t="s">
        <v>121</v>
      </c>
      <c r="F6" s="23"/>
    </row>
    <row r="7" spans="1:9" ht="18.75" x14ac:dyDescent="0.25">
      <c r="E7" s="22" t="s">
        <v>110</v>
      </c>
      <c r="F7" s="23"/>
    </row>
    <row r="8" spans="1:9" ht="18.75" x14ac:dyDescent="0.25">
      <c r="E8" s="22" t="s">
        <v>111</v>
      </c>
      <c r="F8" s="23"/>
    </row>
    <row r="9" spans="1:9" ht="18.75" x14ac:dyDescent="0.25">
      <c r="E9" s="22" t="s">
        <v>112</v>
      </c>
      <c r="F9" s="23"/>
    </row>
    <row r="10" spans="1:9" ht="18.75" x14ac:dyDescent="0.25">
      <c r="E10" s="22" t="s">
        <v>113</v>
      </c>
      <c r="F10" s="23"/>
    </row>
    <row r="11" spans="1:9" ht="18.75" x14ac:dyDescent="0.25">
      <c r="E11" s="22"/>
      <c r="F11" s="23"/>
    </row>
    <row r="12" spans="1:9" ht="18.75" customHeight="1" x14ac:dyDescent="0.25">
      <c r="A12" s="70" t="s">
        <v>114</v>
      </c>
      <c r="B12" s="70"/>
      <c r="C12" s="70"/>
      <c r="D12" s="70"/>
      <c r="E12" s="70"/>
      <c r="F12" s="70"/>
      <c r="G12" s="70"/>
      <c r="H12" s="70"/>
      <c r="I12" s="70"/>
    </row>
    <row r="13" spans="1:9" ht="18.75" customHeight="1" x14ac:dyDescent="0.25">
      <c r="A13" s="70" t="s">
        <v>115</v>
      </c>
      <c r="B13" s="70"/>
      <c r="C13" s="70"/>
      <c r="D13" s="70"/>
      <c r="E13" s="70"/>
      <c r="F13" s="70"/>
      <c r="G13" s="70"/>
      <c r="H13" s="70"/>
      <c r="I13" s="70"/>
    </row>
    <row r="14" spans="1:9" ht="18.75" customHeight="1" x14ac:dyDescent="0.25">
      <c r="A14" s="70" t="s">
        <v>122</v>
      </c>
      <c r="B14" s="70"/>
      <c r="C14" s="70"/>
      <c r="D14" s="70"/>
      <c r="E14" s="70"/>
      <c r="F14" s="70"/>
      <c r="G14" s="70"/>
      <c r="H14" s="70"/>
      <c r="I14" s="70"/>
    </row>
    <row r="15" spans="1:9" ht="15.75" thickBot="1" x14ac:dyDescent="0.3"/>
    <row r="16" spans="1:9" ht="75" customHeight="1" thickBot="1" x14ac:dyDescent="0.3">
      <c r="A16" s="64" t="s">
        <v>0</v>
      </c>
      <c r="B16" s="64" t="s">
        <v>1</v>
      </c>
      <c r="C16" s="71" t="s">
        <v>2</v>
      </c>
      <c r="D16" s="72"/>
      <c r="E16" s="73"/>
      <c r="F16" s="133" t="s">
        <v>3</v>
      </c>
      <c r="G16" s="134"/>
      <c r="H16" s="135"/>
      <c r="I16" s="1"/>
    </row>
    <row r="17" spans="1:9" ht="15.75" thickBot="1" x14ac:dyDescent="0.3">
      <c r="A17" s="65"/>
      <c r="B17" s="65"/>
      <c r="C17" s="2" t="s">
        <v>4</v>
      </c>
      <c r="D17" s="2" t="s">
        <v>5</v>
      </c>
      <c r="E17" s="2" t="s">
        <v>6</v>
      </c>
      <c r="F17" s="25" t="s">
        <v>7</v>
      </c>
      <c r="G17" s="25" t="s">
        <v>8</v>
      </c>
      <c r="H17" s="25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5">
        <v>6</v>
      </c>
      <c r="G18" s="25">
        <v>7</v>
      </c>
      <c r="H18" s="25">
        <v>8</v>
      </c>
      <c r="I18" s="1"/>
    </row>
    <row r="19" spans="1:9" ht="15.75" thickBot="1" x14ac:dyDescent="0.3">
      <c r="A19" s="64" t="s">
        <v>10</v>
      </c>
      <c r="B19" s="2" t="s">
        <v>11</v>
      </c>
      <c r="C19" s="120">
        <v>610</v>
      </c>
      <c r="D19" s="122" t="str">
        <f>край!$D$19</f>
        <v>0801</v>
      </c>
      <c r="E19" s="120" t="s">
        <v>12</v>
      </c>
      <c r="F19" s="26">
        <f>SUM(F20)</f>
        <v>34019.489809999999</v>
      </c>
      <c r="G19" s="26">
        <f t="shared" ref="G19:H19" si="0">SUM(G20)</f>
        <v>46174.889260000011</v>
      </c>
      <c r="H19" s="26">
        <f t="shared" si="0"/>
        <v>28795.794000000002</v>
      </c>
      <c r="I19" s="5"/>
    </row>
    <row r="20" spans="1:9" ht="100.5" thickBot="1" x14ac:dyDescent="0.3">
      <c r="A20" s="65"/>
      <c r="B20" s="2" t="s">
        <v>13</v>
      </c>
      <c r="C20" s="121"/>
      <c r="D20" s="121"/>
      <c r="E20" s="121"/>
      <c r="F20" s="26">
        <f>SUM(F22,F94)</f>
        <v>34019.489809999999</v>
      </c>
      <c r="G20" s="26">
        <f>SUM(G22,G94)</f>
        <v>46174.889260000011</v>
      </c>
      <c r="H20" s="26">
        <f>SUM(H22,H94)</f>
        <v>28795.794000000002</v>
      </c>
      <c r="I20" s="5"/>
    </row>
    <row r="21" spans="1:9" ht="15.75" thickBot="1" x14ac:dyDescent="0.3">
      <c r="A21" s="6" t="s">
        <v>14</v>
      </c>
      <c r="B21" s="7" t="s">
        <v>11</v>
      </c>
      <c r="C21" s="120">
        <v>610</v>
      </c>
      <c r="D21" s="122" t="str">
        <f>край!$D$19</f>
        <v>0801</v>
      </c>
      <c r="E21" s="120" t="s">
        <v>16</v>
      </c>
      <c r="F21" s="27">
        <f>SUM(F22)</f>
        <v>32851.489809999999</v>
      </c>
      <c r="G21" s="27">
        <f t="shared" ref="G21:H21" si="1">SUM(G22)</f>
        <v>45008.889260000011</v>
      </c>
      <c r="H21" s="27">
        <f t="shared" si="1"/>
        <v>27629.794000000002</v>
      </c>
      <c r="I21" s="8"/>
    </row>
    <row r="22" spans="1:9" ht="30.75" thickBot="1" x14ac:dyDescent="0.3">
      <c r="A22" s="3" t="s">
        <v>15</v>
      </c>
      <c r="B22" s="7" t="s">
        <v>17</v>
      </c>
      <c r="C22" s="121"/>
      <c r="D22" s="121"/>
      <c r="E22" s="121"/>
      <c r="F22" s="27">
        <f>SUM(F23,F31,F37,F87,F89)</f>
        <v>32851.489809999999</v>
      </c>
      <c r="G22" s="27">
        <f>SUM(G23,G31,G37,G87,G89)</f>
        <v>45008.889260000011</v>
      </c>
      <c r="H22" s="27">
        <f>SUM(H23,H31,H37,H87,H89)</f>
        <v>27629.794000000002</v>
      </c>
      <c r="I22" s="4"/>
    </row>
    <row r="23" spans="1:9" ht="30" x14ac:dyDescent="0.25">
      <c r="A23" s="9" t="s">
        <v>18</v>
      </c>
      <c r="B23" s="86" t="s">
        <v>17</v>
      </c>
      <c r="C23" s="86">
        <v>610</v>
      </c>
      <c r="D23" s="126" t="str">
        <f>край!$D$19</f>
        <v>0801</v>
      </c>
      <c r="E23" s="86" t="s">
        <v>20</v>
      </c>
      <c r="F23" s="74">
        <f>SUM(F25,F27,F29)</f>
        <v>28180.9</v>
      </c>
      <c r="G23" s="74">
        <f t="shared" ref="G23:H23" si="2">SUM(G25,G27,G29)</f>
        <v>26785.600000000002</v>
      </c>
      <c r="H23" s="74">
        <f t="shared" si="2"/>
        <v>26785.600000000002</v>
      </c>
      <c r="I23" s="76"/>
    </row>
    <row r="24" spans="1:9" ht="90.75" thickBot="1" x14ac:dyDescent="0.3">
      <c r="A24" s="54" t="s">
        <v>19</v>
      </c>
      <c r="B24" s="87"/>
      <c r="C24" s="87"/>
      <c r="D24" s="87"/>
      <c r="E24" s="87"/>
      <c r="F24" s="75"/>
      <c r="G24" s="75"/>
      <c r="H24" s="75"/>
      <c r="I24" s="76"/>
    </row>
    <row r="25" spans="1:9" x14ac:dyDescent="0.25">
      <c r="A25" s="55" t="s">
        <v>21</v>
      </c>
      <c r="B25" s="77" t="s">
        <v>17</v>
      </c>
      <c r="C25" s="77">
        <v>610</v>
      </c>
      <c r="D25" s="124" t="str">
        <f>край!$D$19</f>
        <v>0801</v>
      </c>
      <c r="E25" s="77" t="s">
        <v>23</v>
      </c>
      <c r="F25" s="83">
        <f>SUM(местный:федеральный!F25:F26)</f>
        <v>10766.2</v>
      </c>
      <c r="G25" s="83">
        <f>SUM(местный:федеральный!G25:G26)</f>
        <v>10410.200000000001</v>
      </c>
      <c r="H25" s="83">
        <f>SUM(местный:федеральный!H25:H26)</f>
        <v>10410.200000000001</v>
      </c>
      <c r="I25" s="85"/>
    </row>
    <row r="26" spans="1:9" ht="90.75" thickBot="1" x14ac:dyDescent="0.3">
      <c r="A26" s="56" t="s">
        <v>22</v>
      </c>
      <c r="B26" s="78"/>
      <c r="C26" s="78"/>
      <c r="D26" s="78"/>
      <c r="E26" s="78"/>
      <c r="F26" s="84"/>
      <c r="G26" s="84"/>
      <c r="H26" s="84"/>
      <c r="I26" s="85"/>
    </row>
    <row r="27" spans="1:9" x14ac:dyDescent="0.25">
      <c r="A27" s="55" t="s">
        <v>24</v>
      </c>
      <c r="B27" s="77" t="s">
        <v>17</v>
      </c>
      <c r="C27" s="77">
        <v>610</v>
      </c>
      <c r="D27" s="124" t="str">
        <f>край!$D$19</f>
        <v>0801</v>
      </c>
      <c r="E27" s="77" t="s">
        <v>23</v>
      </c>
      <c r="F27" s="83">
        <f>SUM(местный:федеральный!F27:F28)</f>
        <v>14095.5</v>
      </c>
      <c r="G27" s="83">
        <f>SUM(местный:федеральный!G27:G28)</f>
        <v>13557</v>
      </c>
      <c r="H27" s="83">
        <f>SUM(местный:федеральный!H27:H28)</f>
        <v>13557</v>
      </c>
      <c r="I27" s="85"/>
    </row>
    <row r="28" spans="1:9" ht="105.75" thickBot="1" x14ac:dyDescent="0.3">
      <c r="A28" s="56" t="s">
        <v>25</v>
      </c>
      <c r="B28" s="78"/>
      <c r="C28" s="78"/>
      <c r="D28" s="78"/>
      <c r="E28" s="78"/>
      <c r="F28" s="84"/>
      <c r="G28" s="84"/>
      <c r="H28" s="84"/>
      <c r="I28" s="85"/>
    </row>
    <row r="29" spans="1:9" x14ac:dyDescent="0.25">
      <c r="A29" s="55" t="s">
        <v>26</v>
      </c>
      <c r="B29" s="77" t="s">
        <v>17</v>
      </c>
      <c r="C29" s="77">
        <v>610</v>
      </c>
      <c r="D29" s="124" t="str">
        <f>край!$D$19</f>
        <v>0801</v>
      </c>
      <c r="E29" s="77" t="s">
        <v>23</v>
      </c>
      <c r="F29" s="83">
        <f>SUM(местный:федеральный!F29:F30)</f>
        <v>3319.2</v>
      </c>
      <c r="G29" s="83">
        <f>SUM(местный:федеральный!G29:G30)</f>
        <v>2818.4</v>
      </c>
      <c r="H29" s="83">
        <f>SUM(местный:федеральный!H29:H30)</f>
        <v>2818.4</v>
      </c>
      <c r="I29" s="85"/>
    </row>
    <row r="30" spans="1:9" ht="75.75" thickBot="1" x14ac:dyDescent="0.3">
      <c r="A30" s="56" t="s">
        <v>27</v>
      </c>
      <c r="B30" s="78"/>
      <c r="C30" s="78"/>
      <c r="D30" s="78"/>
      <c r="E30" s="78"/>
      <c r="F30" s="84"/>
      <c r="G30" s="84"/>
      <c r="H30" s="84"/>
      <c r="I30" s="85"/>
    </row>
    <row r="31" spans="1:9" ht="30" x14ac:dyDescent="0.25">
      <c r="A31" s="57" t="s">
        <v>28</v>
      </c>
      <c r="B31" s="98" t="s">
        <v>17</v>
      </c>
      <c r="C31" s="98">
        <v>610</v>
      </c>
      <c r="D31" s="118" t="str">
        <f>край!$D$19</f>
        <v>0801</v>
      </c>
      <c r="E31" s="98" t="s">
        <v>30</v>
      </c>
      <c r="F31" s="74">
        <f>SUM(F33,F35)</f>
        <v>30</v>
      </c>
      <c r="G31" s="74">
        <f t="shared" ref="G31:H31" si="3">SUM(G33,G35)</f>
        <v>30</v>
      </c>
      <c r="H31" s="74">
        <f t="shared" si="3"/>
        <v>30</v>
      </c>
      <c r="I31" s="76"/>
    </row>
    <row r="32" spans="1:9" ht="90.75" thickBot="1" x14ac:dyDescent="0.3">
      <c r="A32" s="58" t="s">
        <v>29</v>
      </c>
      <c r="B32" s="99"/>
      <c r="C32" s="99"/>
      <c r="D32" s="99"/>
      <c r="E32" s="99"/>
      <c r="F32" s="75"/>
      <c r="G32" s="75"/>
      <c r="H32" s="75"/>
      <c r="I32" s="76"/>
    </row>
    <row r="33" spans="1:9" x14ac:dyDescent="0.25">
      <c r="A33" s="59" t="s">
        <v>31</v>
      </c>
      <c r="B33" s="90" t="s">
        <v>17</v>
      </c>
      <c r="C33" s="90">
        <v>610</v>
      </c>
      <c r="D33" s="115" t="str">
        <f>край!$D$19</f>
        <v>0801</v>
      </c>
      <c r="E33" s="90" t="s">
        <v>33</v>
      </c>
      <c r="F33" s="83">
        <f>SUM(местный:федеральный!F33:F34)</f>
        <v>15</v>
      </c>
      <c r="G33" s="83">
        <f>SUM(местный:федеральный!G33:G34)</f>
        <v>15</v>
      </c>
      <c r="H33" s="83">
        <f>SUM(местный:федеральный!H33:H34)</f>
        <v>15</v>
      </c>
      <c r="I33" s="85"/>
    </row>
    <row r="34" spans="1:9" ht="75.75" thickBot="1" x14ac:dyDescent="0.3">
      <c r="A34" s="60" t="s">
        <v>32</v>
      </c>
      <c r="B34" s="91"/>
      <c r="C34" s="91"/>
      <c r="D34" s="91"/>
      <c r="E34" s="91"/>
      <c r="F34" s="84"/>
      <c r="G34" s="84"/>
      <c r="H34" s="84"/>
      <c r="I34" s="85"/>
    </row>
    <row r="35" spans="1:9" x14ac:dyDescent="0.25">
      <c r="A35" s="59" t="s">
        <v>34</v>
      </c>
      <c r="B35" s="90" t="s">
        <v>17</v>
      </c>
      <c r="C35" s="90">
        <v>610</v>
      </c>
      <c r="D35" s="115" t="str">
        <f>край!$D$19</f>
        <v>0801</v>
      </c>
      <c r="E35" s="90" t="s">
        <v>36</v>
      </c>
      <c r="F35" s="83">
        <f>SUM(местный:федеральный!F35:F36)</f>
        <v>15</v>
      </c>
      <c r="G35" s="83">
        <f>SUM(местный:федеральный!G35:G36)</f>
        <v>15</v>
      </c>
      <c r="H35" s="83">
        <f>SUM(местный:федеральный!H35:H36)</f>
        <v>15</v>
      </c>
      <c r="I35" s="85"/>
    </row>
    <row r="36" spans="1:9" ht="75.75" thickBot="1" x14ac:dyDescent="0.3">
      <c r="A36" s="60" t="s">
        <v>35</v>
      </c>
      <c r="B36" s="91"/>
      <c r="C36" s="91"/>
      <c r="D36" s="91"/>
      <c r="E36" s="91"/>
      <c r="F36" s="84"/>
      <c r="G36" s="84"/>
      <c r="H36" s="84"/>
      <c r="I36" s="85"/>
    </row>
    <row r="37" spans="1:9" ht="30" x14ac:dyDescent="0.25">
      <c r="A37" s="57" t="s">
        <v>37</v>
      </c>
      <c r="B37" s="98" t="s">
        <v>17</v>
      </c>
      <c r="C37" s="98">
        <v>610</v>
      </c>
      <c r="D37" s="118" t="str">
        <f>край!$D$19</f>
        <v>0801</v>
      </c>
      <c r="E37" s="98" t="s">
        <v>39</v>
      </c>
      <c r="F37" s="74">
        <f>SUM(F39,F41,F43,F56,F75,F77,F78,F79,F81)</f>
        <v>4385.7258099999999</v>
      </c>
      <c r="G37" s="74">
        <f t="shared" ref="G37:H37" si="4">SUM(G39,G41,G43,G56,G75,G77,G78,G79,G81)</f>
        <v>17939.095260000002</v>
      </c>
      <c r="H37" s="74">
        <f t="shared" si="4"/>
        <v>560</v>
      </c>
      <c r="I37" s="76"/>
    </row>
    <row r="38" spans="1:9" ht="90.75" thickBot="1" x14ac:dyDescent="0.3">
      <c r="A38" s="58" t="s">
        <v>38</v>
      </c>
      <c r="B38" s="99"/>
      <c r="C38" s="99"/>
      <c r="D38" s="99"/>
      <c r="E38" s="99"/>
      <c r="F38" s="75"/>
      <c r="G38" s="75"/>
      <c r="H38" s="75"/>
      <c r="I38" s="76"/>
    </row>
    <row r="39" spans="1:9" x14ac:dyDescent="0.25">
      <c r="A39" s="55" t="s">
        <v>40</v>
      </c>
      <c r="B39" s="77" t="s">
        <v>17</v>
      </c>
      <c r="C39" s="77">
        <v>610</v>
      </c>
      <c r="D39" s="124" t="str">
        <f>край!$D$19</f>
        <v>0801</v>
      </c>
      <c r="E39" s="77" t="s">
        <v>42</v>
      </c>
      <c r="F39" s="83">
        <f>SUM(местный:федеральный!F39:F40)</f>
        <v>76</v>
      </c>
      <c r="G39" s="83">
        <f>SUM(местный:федеральный!G39:G40)</f>
        <v>0</v>
      </c>
      <c r="H39" s="83">
        <f>SUM(местный:федеральный!H39:H40)</f>
        <v>0</v>
      </c>
      <c r="I39" s="85"/>
    </row>
    <row r="40" spans="1:9" ht="45.75" thickBot="1" x14ac:dyDescent="0.3">
      <c r="A40" s="56" t="s">
        <v>41</v>
      </c>
      <c r="B40" s="78"/>
      <c r="C40" s="78"/>
      <c r="D40" s="78"/>
      <c r="E40" s="78"/>
      <c r="F40" s="84"/>
      <c r="G40" s="84"/>
      <c r="H40" s="84"/>
      <c r="I40" s="85"/>
    </row>
    <row r="41" spans="1:9" x14ac:dyDescent="0.25">
      <c r="A41" s="55" t="s">
        <v>43</v>
      </c>
      <c r="B41" s="77" t="s">
        <v>17</v>
      </c>
      <c r="C41" s="77">
        <v>610</v>
      </c>
      <c r="D41" s="124" t="str">
        <f>край!$D$19</f>
        <v>0801</v>
      </c>
      <c r="E41" s="77" t="s">
        <v>45</v>
      </c>
      <c r="F41" s="83">
        <f>SUM(местный:федеральный!F41:F42)</f>
        <v>1040.98756</v>
      </c>
      <c r="G41" s="83">
        <f>SUM(местный:федеральный!G41:G42)</f>
        <v>0</v>
      </c>
      <c r="H41" s="83">
        <f>SUM(местный:федеральный!H41:H42)</f>
        <v>0</v>
      </c>
      <c r="I41" s="85"/>
    </row>
    <row r="42" spans="1:9" ht="45.75" thickBot="1" x14ac:dyDescent="0.3">
      <c r="A42" s="56" t="s">
        <v>44</v>
      </c>
      <c r="B42" s="78"/>
      <c r="C42" s="78"/>
      <c r="D42" s="78"/>
      <c r="E42" s="78"/>
      <c r="F42" s="84"/>
      <c r="G42" s="84"/>
      <c r="H42" s="84"/>
      <c r="I42" s="85"/>
    </row>
    <row r="43" spans="1:9" x14ac:dyDescent="0.25">
      <c r="A43" s="59" t="s">
        <v>46</v>
      </c>
      <c r="B43" s="90" t="s">
        <v>17</v>
      </c>
      <c r="C43" s="90">
        <v>610</v>
      </c>
      <c r="D43" s="115" t="str">
        <f>край!$D$19</f>
        <v>0801</v>
      </c>
      <c r="E43" s="90" t="s">
        <v>48</v>
      </c>
      <c r="F43" s="83">
        <f>SUM(местный:федеральный!F43:F44)</f>
        <v>2078.7382499999999</v>
      </c>
      <c r="G43" s="83">
        <f>SUM(местный:федеральный!G43:G44)</f>
        <v>0</v>
      </c>
      <c r="H43" s="83">
        <f>SUM(местный:федеральный!H43:H44)</f>
        <v>0</v>
      </c>
      <c r="I43" s="85"/>
    </row>
    <row r="44" spans="1:9" ht="90.75" thickBot="1" x14ac:dyDescent="0.3">
      <c r="A44" s="60" t="s">
        <v>47</v>
      </c>
      <c r="B44" s="91"/>
      <c r="C44" s="91"/>
      <c r="D44" s="91"/>
      <c r="E44" s="91"/>
      <c r="F44" s="84"/>
      <c r="G44" s="84"/>
      <c r="H44" s="84"/>
      <c r="I44" s="85"/>
    </row>
    <row r="45" spans="1:9" ht="15.75" thickBot="1" x14ac:dyDescent="0.3">
      <c r="A45" s="60" t="s">
        <v>49</v>
      </c>
      <c r="B45" s="18"/>
      <c r="C45" s="18"/>
      <c r="D45" s="31"/>
      <c r="E45" s="18"/>
      <c r="F45" s="28"/>
      <c r="G45" s="29"/>
      <c r="H45" s="29"/>
      <c r="I45" s="13"/>
    </row>
    <row r="46" spans="1:9" ht="45.75" thickBot="1" x14ac:dyDescent="0.3">
      <c r="A46" s="56" t="s">
        <v>50</v>
      </c>
      <c r="B46" s="19" t="s">
        <v>17</v>
      </c>
      <c r="C46" s="19">
        <v>610</v>
      </c>
      <c r="D46" s="32" t="str">
        <f>край!$D$19</f>
        <v>0801</v>
      </c>
      <c r="E46" s="19" t="s">
        <v>48</v>
      </c>
      <c r="F46" s="28">
        <f>SUM(местный:федеральный!F46)</f>
        <v>1824</v>
      </c>
      <c r="G46" s="28">
        <f>SUM(местный:федеральный!G46)</f>
        <v>0</v>
      </c>
      <c r="H46" s="28">
        <f>SUM(местный:федеральный!H46)</f>
        <v>0</v>
      </c>
      <c r="I46" s="13"/>
    </row>
    <row r="47" spans="1:9" ht="45.75" thickBot="1" x14ac:dyDescent="0.3">
      <c r="A47" s="56" t="s">
        <v>51</v>
      </c>
      <c r="B47" s="19" t="s">
        <v>17</v>
      </c>
      <c r="C47" s="19">
        <v>610</v>
      </c>
      <c r="D47" s="32" t="str">
        <f>край!$D$19</f>
        <v>0801</v>
      </c>
      <c r="E47" s="19" t="s">
        <v>48</v>
      </c>
      <c r="F47" s="28">
        <f>SUM(местный:федеральный!F47)</f>
        <v>0</v>
      </c>
      <c r="G47" s="28">
        <f>SUM(местный:федеральный!G47)</f>
        <v>0</v>
      </c>
      <c r="H47" s="28">
        <f>SUM(местный:федеральный!H47)</f>
        <v>0</v>
      </c>
      <c r="I47" s="13"/>
    </row>
    <row r="48" spans="1:9" ht="45.75" thickBot="1" x14ac:dyDescent="0.3">
      <c r="A48" s="56" t="s">
        <v>52</v>
      </c>
      <c r="B48" s="19" t="s">
        <v>17</v>
      </c>
      <c r="C48" s="19">
        <v>610</v>
      </c>
      <c r="D48" s="32" t="str">
        <f>край!$D$19</f>
        <v>0801</v>
      </c>
      <c r="E48" s="19" t="s">
        <v>48</v>
      </c>
      <c r="F48" s="28">
        <f>SUM(местный:федеральный!F48)</f>
        <v>0</v>
      </c>
      <c r="G48" s="28">
        <f>SUM(местный:федеральный!G48)</f>
        <v>0</v>
      </c>
      <c r="H48" s="28">
        <f>SUM(местный:федеральный!H48)</f>
        <v>0</v>
      </c>
      <c r="I48" s="13"/>
    </row>
    <row r="49" spans="1:9" x14ac:dyDescent="0.25">
      <c r="A49" s="55" t="s">
        <v>53</v>
      </c>
      <c r="B49" s="77" t="s">
        <v>17</v>
      </c>
      <c r="C49" s="77">
        <v>610</v>
      </c>
      <c r="D49" s="124" t="str">
        <f>край!$D$19</f>
        <v>0801</v>
      </c>
      <c r="E49" s="77" t="s">
        <v>48</v>
      </c>
      <c r="F49" s="83">
        <f>SUM(местный:федеральный!F49:F50)</f>
        <v>0</v>
      </c>
      <c r="G49" s="83">
        <f>SUM(местный:федеральный!G49:G50)</f>
        <v>0</v>
      </c>
      <c r="H49" s="83">
        <f>SUM(местный:федеральный!H49:H50)</f>
        <v>0</v>
      </c>
      <c r="I49" s="85"/>
    </row>
    <row r="50" spans="1:9" ht="30.75" thickBot="1" x14ac:dyDescent="0.3">
      <c r="A50" s="56" t="s">
        <v>54</v>
      </c>
      <c r="B50" s="78"/>
      <c r="C50" s="78"/>
      <c r="D50" s="78"/>
      <c r="E50" s="78"/>
      <c r="F50" s="84">
        <f>SUM(местный:федеральный!F45)</f>
        <v>0</v>
      </c>
      <c r="G50" s="84">
        <f>SUM(местный:федеральный!G45)</f>
        <v>0</v>
      </c>
      <c r="H50" s="84">
        <f>SUM(местный:федеральный!H45)</f>
        <v>0</v>
      </c>
      <c r="I50" s="85"/>
    </row>
    <row r="51" spans="1:9" x14ac:dyDescent="0.25">
      <c r="A51" s="55" t="s">
        <v>53</v>
      </c>
      <c r="B51" s="77" t="s">
        <v>17</v>
      </c>
      <c r="C51" s="77">
        <v>610</v>
      </c>
      <c r="D51" s="124" t="str">
        <f>край!$D$19</f>
        <v>0801</v>
      </c>
      <c r="E51" s="77" t="s">
        <v>48</v>
      </c>
      <c r="F51" s="83">
        <f>SUM(местный:федеральный!F51:F52)</f>
        <v>0</v>
      </c>
      <c r="G51" s="83">
        <f>SUM(местный:федеральный!G51:G52)</f>
        <v>0</v>
      </c>
      <c r="H51" s="83">
        <f>SUM(местный:федеральный!H51:H52)</f>
        <v>0</v>
      </c>
      <c r="I51" s="85"/>
    </row>
    <row r="52" spans="1:9" ht="30.75" thickBot="1" x14ac:dyDescent="0.3">
      <c r="A52" s="56" t="s">
        <v>55</v>
      </c>
      <c r="B52" s="78"/>
      <c r="C52" s="78"/>
      <c r="D52" s="78"/>
      <c r="E52" s="78"/>
      <c r="F52" s="84">
        <f>SUM(местный:федеральный!F47)</f>
        <v>0</v>
      </c>
      <c r="G52" s="84">
        <f>SUM(местный:федеральный!G47)</f>
        <v>0</v>
      </c>
      <c r="H52" s="84">
        <f>SUM(местный:федеральный!H47)</f>
        <v>0</v>
      </c>
      <c r="I52" s="85"/>
    </row>
    <row r="53" spans="1:9" ht="45.75" thickBot="1" x14ac:dyDescent="0.3">
      <c r="A53" s="56" t="s">
        <v>56</v>
      </c>
      <c r="B53" s="19" t="s">
        <v>17</v>
      </c>
      <c r="C53" s="19">
        <v>610</v>
      </c>
      <c r="D53" s="32" t="str">
        <f>край!$D$19</f>
        <v>0801</v>
      </c>
      <c r="E53" s="19" t="s">
        <v>48</v>
      </c>
      <c r="F53" s="28">
        <f>SUM(местный:федеральный!F53)</f>
        <v>0</v>
      </c>
      <c r="G53" s="28">
        <f>SUM(местный:федеральный!G53)</f>
        <v>0</v>
      </c>
      <c r="H53" s="28">
        <f>SUM(местный:федеральный!H53)</f>
        <v>0</v>
      </c>
      <c r="I53" s="13"/>
    </row>
    <row r="54" spans="1:9" ht="45.75" thickBot="1" x14ac:dyDescent="0.3">
      <c r="A54" s="56" t="s">
        <v>57</v>
      </c>
      <c r="B54" s="19" t="s">
        <v>17</v>
      </c>
      <c r="C54" s="19">
        <v>610</v>
      </c>
      <c r="D54" s="32" t="str">
        <f>край!$D$19</f>
        <v>0801</v>
      </c>
      <c r="E54" s="19" t="s">
        <v>48</v>
      </c>
      <c r="F54" s="28">
        <f>SUM(местный:федеральный!F54)</f>
        <v>0</v>
      </c>
      <c r="G54" s="28">
        <f>SUM(местный:федеральный!G54)</f>
        <v>0</v>
      </c>
      <c r="H54" s="28">
        <f>SUM(местный:федеральный!H54)</f>
        <v>0</v>
      </c>
      <c r="I54" s="13"/>
    </row>
    <row r="55" spans="1:9" ht="45.75" thickBot="1" x14ac:dyDescent="0.3">
      <c r="A55" s="61" t="s">
        <v>124</v>
      </c>
      <c r="B55" s="19" t="s">
        <v>17</v>
      </c>
      <c r="C55" s="19">
        <v>610</v>
      </c>
      <c r="D55" s="32" t="str">
        <f t="shared" ref="D55" si="5">$D$23</f>
        <v>0801</v>
      </c>
      <c r="E55" s="19" t="s">
        <v>125</v>
      </c>
      <c r="F55" s="28">
        <f>SUM(местный:федеральный!F55)</f>
        <v>254.73824999999999</v>
      </c>
      <c r="G55" s="28">
        <f>SUM(местный:федеральный!G55)</f>
        <v>0</v>
      </c>
      <c r="H55" s="28">
        <f>SUM(местный:федеральный!H55)</f>
        <v>0</v>
      </c>
      <c r="I55" s="13"/>
    </row>
    <row r="56" spans="1:9" x14ac:dyDescent="0.25">
      <c r="A56" s="55" t="s">
        <v>58</v>
      </c>
      <c r="B56" s="77" t="s">
        <v>17</v>
      </c>
      <c r="C56" s="77">
        <v>610</v>
      </c>
      <c r="D56" s="124" t="str">
        <f>край!$D$19</f>
        <v>0801</v>
      </c>
      <c r="E56" s="77" t="s">
        <v>134</v>
      </c>
      <c r="F56" s="83">
        <f>SUM(F59:F74)</f>
        <v>990</v>
      </c>
      <c r="G56" s="83">
        <f>SUM(G59:G74)</f>
        <v>1600</v>
      </c>
      <c r="H56" s="83">
        <f>SUM(H59:H74)</f>
        <v>260</v>
      </c>
      <c r="I56" s="85"/>
    </row>
    <row r="57" spans="1:9" ht="90.75" thickBot="1" x14ac:dyDescent="0.3">
      <c r="A57" s="56" t="s">
        <v>59</v>
      </c>
      <c r="B57" s="78"/>
      <c r="C57" s="78"/>
      <c r="D57" s="78"/>
      <c r="E57" s="78"/>
      <c r="F57" s="84"/>
      <c r="G57" s="84"/>
      <c r="H57" s="84"/>
      <c r="I57" s="85"/>
    </row>
    <row r="58" spans="1:9" ht="15.75" thickBot="1" x14ac:dyDescent="0.3">
      <c r="A58" s="56" t="s">
        <v>49</v>
      </c>
      <c r="B58" s="19"/>
      <c r="C58" s="19"/>
      <c r="D58" s="32"/>
      <c r="E58" s="19"/>
      <c r="F58" s="28"/>
      <c r="G58" s="28"/>
      <c r="H58" s="28"/>
      <c r="I58" s="13"/>
    </row>
    <row r="59" spans="1:9" x14ac:dyDescent="0.25">
      <c r="A59" s="55"/>
      <c r="B59" s="77" t="s">
        <v>17</v>
      </c>
      <c r="C59" s="77">
        <v>610</v>
      </c>
      <c r="D59" s="124" t="str">
        <f>край!$D$19</f>
        <v>0801</v>
      </c>
      <c r="E59" s="77" t="s">
        <v>134</v>
      </c>
      <c r="F59" s="83">
        <f>SUM(местный:федеральный!F59:F62)</f>
        <v>990</v>
      </c>
      <c r="G59" s="83">
        <f>SUM(местный:федеральный!G59:G62)</f>
        <v>0</v>
      </c>
      <c r="H59" s="83">
        <f>SUM(местный:федеральный!H59:H62)</f>
        <v>0</v>
      </c>
      <c r="I59" s="104"/>
    </row>
    <row r="60" spans="1:9" x14ac:dyDescent="0.25">
      <c r="A60" s="55"/>
      <c r="B60" s="107"/>
      <c r="C60" s="107"/>
      <c r="D60" s="107"/>
      <c r="E60" s="107"/>
      <c r="F60" s="110"/>
      <c r="G60" s="110"/>
      <c r="H60" s="110"/>
      <c r="I60" s="104"/>
    </row>
    <row r="61" spans="1:9" ht="75" x14ac:dyDescent="0.25">
      <c r="A61" s="55" t="s">
        <v>60</v>
      </c>
      <c r="B61" s="107"/>
      <c r="C61" s="107"/>
      <c r="D61" s="107"/>
      <c r="E61" s="107"/>
      <c r="F61" s="110"/>
      <c r="G61" s="110"/>
      <c r="H61" s="110"/>
      <c r="I61" s="104"/>
    </row>
    <row r="62" spans="1:9" ht="15.75" thickBot="1" x14ac:dyDescent="0.3">
      <c r="A62" s="56"/>
      <c r="B62" s="78"/>
      <c r="C62" s="78"/>
      <c r="D62" s="78"/>
      <c r="E62" s="78"/>
      <c r="F62" s="84"/>
      <c r="G62" s="84"/>
      <c r="H62" s="84"/>
      <c r="I62" s="104"/>
    </row>
    <row r="63" spans="1:9" ht="45" customHeight="1" x14ac:dyDescent="0.25">
      <c r="A63" s="136" t="s">
        <v>61</v>
      </c>
      <c r="B63" s="77" t="s">
        <v>17</v>
      </c>
      <c r="C63" s="77">
        <v>610</v>
      </c>
      <c r="D63" s="124" t="str">
        <f>край!$D$19</f>
        <v>0801</v>
      </c>
      <c r="E63" s="77" t="s">
        <v>134</v>
      </c>
      <c r="F63" s="83">
        <f>SUM(местный:федеральный!F63:F64)</f>
        <v>0</v>
      </c>
      <c r="G63" s="83">
        <f>SUM(местный:федеральный!G63:G64)</f>
        <v>0</v>
      </c>
      <c r="H63" s="83">
        <f>SUM(местный:федеральный!H63:H64)</f>
        <v>0</v>
      </c>
      <c r="I63" s="104"/>
    </row>
    <row r="64" spans="1:9" ht="15.75" thickBot="1" x14ac:dyDescent="0.3">
      <c r="A64" s="137"/>
      <c r="B64" s="78"/>
      <c r="C64" s="78"/>
      <c r="D64" s="125"/>
      <c r="E64" s="78"/>
      <c r="F64" s="84"/>
      <c r="G64" s="84"/>
      <c r="H64" s="84"/>
      <c r="I64" s="104"/>
    </row>
    <row r="65" spans="1:11" ht="40.5" customHeight="1" x14ac:dyDescent="0.25">
      <c r="A65" s="136" t="s">
        <v>62</v>
      </c>
      <c r="B65" s="77" t="s">
        <v>17</v>
      </c>
      <c r="C65" s="77">
        <v>610</v>
      </c>
      <c r="D65" s="124" t="str">
        <f>край!$D$19</f>
        <v>0801</v>
      </c>
      <c r="E65" s="77" t="s">
        <v>134</v>
      </c>
      <c r="F65" s="83">
        <f>SUM(местный:федеральный!F65:F66)</f>
        <v>0</v>
      </c>
      <c r="G65" s="83">
        <f>SUM(местный:федеральный!G65:G66)</f>
        <v>1000</v>
      </c>
      <c r="H65" s="83">
        <f>SUM(местный:федеральный!H65:H66)</f>
        <v>0</v>
      </c>
      <c r="I65" s="104"/>
    </row>
    <row r="66" spans="1:11" ht="15.75" thickBot="1" x14ac:dyDescent="0.3">
      <c r="A66" s="137"/>
      <c r="B66" s="78"/>
      <c r="C66" s="78"/>
      <c r="D66" s="125"/>
      <c r="E66" s="78"/>
      <c r="F66" s="84"/>
      <c r="G66" s="84"/>
      <c r="H66" s="84"/>
      <c r="I66" s="104"/>
    </row>
    <row r="67" spans="1:11" ht="45" customHeight="1" x14ac:dyDescent="0.25">
      <c r="A67" s="136" t="s">
        <v>63</v>
      </c>
      <c r="B67" s="77" t="s">
        <v>17</v>
      </c>
      <c r="C67" s="77">
        <v>610</v>
      </c>
      <c r="D67" s="124" t="str">
        <f>край!$D$19</f>
        <v>0801</v>
      </c>
      <c r="E67" s="77" t="s">
        <v>134</v>
      </c>
      <c r="F67" s="83">
        <f>SUM(местный:федеральный!F67:F68)</f>
        <v>0</v>
      </c>
      <c r="G67" s="83">
        <f>SUM(местный:федеральный!G67:G68)</f>
        <v>0</v>
      </c>
      <c r="H67" s="83">
        <f>SUM(местный:федеральный!H67:H68)</f>
        <v>0</v>
      </c>
      <c r="I67" s="104"/>
    </row>
    <row r="68" spans="1:11" ht="15.75" thickBot="1" x14ac:dyDescent="0.3">
      <c r="A68" s="137"/>
      <c r="B68" s="78"/>
      <c r="C68" s="78"/>
      <c r="D68" s="125"/>
      <c r="E68" s="78"/>
      <c r="F68" s="84"/>
      <c r="G68" s="84"/>
      <c r="H68" s="84"/>
      <c r="I68" s="104"/>
    </row>
    <row r="69" spans="1:11" ht="41.25" customHeight="1" x14ac:dyDescent="0.25">
      <c r="A69" s="136" t="s">
        <v>64</v>
      </c>
      <c r="B69" s="77" t="s">
        <v>17</v>
      </c>
      <c r="C69" s="77">
        <v>610</v>
      </c>
      <c r="D69" s="124" t="str">
        <f>край!$D$19</f>
        <v>0801</v>
      </c>
      <c r="E69" s="77" t="s">
        <v>134</v>
      </c>
      <c r="F69" s="83">
        <f>SUM(местный:федеральный!F69:F70)</f>
        <v>0</v>
      </c>
      <c r="G69" s="83">
        <f>SUM(местный:федеральный!G69:G70)</f>
        <v>600</v>
      </c>
      <c r="H69" s="83">
        <f>SUM(местный:федеральный!H69:H70)</f>
        <v>0</v>
      </c>
      <c r="I69" s="104"/>
    </row>
    <row r="70" spans="1:11" ht="15.75" thickBot="1" x14ac:dyDescent="0.3">
      <c r="A70" s="137"/>
      <c r="B70" s="78"/>
      <c r="C70" s="78"/>
      <c r="D70" s="125"/>
      <c r="E70" s="78"/>
      <c r="F70" s="84"/>
      <c r="G70" s="84"/>
      <c r="H70" s="84"/>
      <c r="I70" s="104"/>
    </row>
    <row r="71" spans="1:11" ht="39" customHeight="1" x14ac:dyDescent="0.25">
      <c r="A71" s="136" t="s">
        <v>65</v>
      </c>
      <c r="B71" s="77" t="s">
        <v>17</v>
      </c>
      <c r="C71" s="77">
        <v>610</v>
      </c>
      <c r="D71" s="124" t="str">
        <f>край!$D$19</f>
        <v>0801</v>
      </c>
      <c r="E71" s="77" t="s">
        <v>134</v>
      </c>
      <c r="F71" s="83">
        <f>SUM(местный:федеральный!F71:F72)</f>
        <v>0</v>
      </c>
      <c r="G71" s="83">
        <f>SUM(местный:федеральный!G71:G72)</f>
        <v>0</v>
      </c>
      <c r="H71" s="83">
        <f>SUM(местный:федеральный!H71:H72)</f>
        <v>130</v>
      </c>
      <c r="I71" s="104"/>
    </row>
    <row r="72" spans="1:11" ht="15.75" thickBot="1" x14ac:dyDescent="0.3">
      <c r="A72" s="137"/>
      <c r="B72" s="78"/>
      <c r="C72" s="78"/>
      <c r="D72" s="78"/>
      <c r="E72" s="138"/>
      <c r="F72" s="84"/>
      <c r="G72" s="84"/>
      <c r="H72" s="84"/>
      <c r="I72" s="104"/>
    </row>
    <row r="73" spans="1:11" ht="39" customHeight="1" x14ac:dyDescent="0.25">
      <c r="A73" s="136" t="s">
        <v>66</v>
      </c>
      <c r="B73" s="77" t="s">
        <v>17</v>
      </c>
      <c r="C73" s="77">
        <v>610</v>
      </c>
      <c r="D73" s="124" t="str">
        <f>край!$D$19</f>
        <v>0801</v>
      </c>
      <c r="E73" s="77" t="s">
        <v>134</v>
      </c>
      <c r="F73" s="83">
        <f>SUM(местный:федеральный!F73:F74)</f>
        <v>0</v>
      </c>
      <c r="G73" s="83">
        <f>SUM(местный:федеральный!G73:G74)</f>
        <v>0</v>
      </c>
      <c r="H73" s="83">
        <f>SUM(местный:федеральный!H73:H74)</f>
        <v>130</v>
      </c>
      <c r="I73" s="104"/>
    </row>
    <row r="74" spans="1:11" ht="15.75" thickBot="1" x14ac:dyDescent="0.3">
      <c r="A74" s="137"/>
      <c r="B74" s="78"/>
      <c r="C74" s="78"/>
      <c r="D74" s="78"/>
      <c r="E74" s="78"/>
      <c r="F74" s="84"/>
      <c r="G74" s="84"/>
      <c r="H74" s="84"/>
      <c r="I74" s="104"/>
    </row>
    <row r="75" spans="1:11" x14ac:dyDescent="0.25">
      <c r="A75" s="55" t="s">
        <v>67</v>
      </c>
      <c r="B75" s="77" t="s">
        <v>17</v>
      </c>
      <c r="C75" s="77">
        <v>610</v>
      </c>
      <c r="D75" s="124" t="str">
        <f>край!$D$19</f>
        <v>0801</v>
      </c>
      <c r="E75" s="77" t="s">
        <v>69</v>
      </c>
      <c r="F75" s="83">
        <f>SUM(местный:федеральный!F75:F76)</f>
        <v>0</v>
      </c>
      <c r="G75" s="83">
        <f>SUM(местный:федеральный!G75:G76)</f>
        <v>500</v>
      </c>
      <c r="H75" s="83">
        <f>SUM(местный:федеральный!H75:H76)</f>
        <v>0</v>
      </c>
      <c r="I75" s="85"/>
    </row>
    <row r="76" spans="1:11" ht="90.75" thickBot="1" x14ac:dyDescent="0.3">
      <c r="A76" s="56" t="s">
        <v>68</v>
      </c>
      <c r="B76" s="78"/>
      <c r="C76" s="78"/>
      <c r="D76" s="78"/>
      <c r="E76" s="78"/>
      <c r="F76" s="84"/>
      <c r="G76" s="84"/>
      <c r="H76" s="84"/>
      <c r="I76" s="85"/>
      <c r="K76" s="42"/>
    </row>
    <row r="77" spans="1:11" ht="24.75" customHeight="1" thickBot="1" x14ac:dyDescent="0.3">
      <c r="A77" s="55" t="s">
        <v>70</v>
      </c>
      <c r="B77" s="77" t="s">
        <v>17</v>
      </c>
      <c r="C77" s="77">
        <v>610</v>
      </c>
      <c r="D77" s="124" t="str">
        <f>край!$D$19</f>
        <v>0801</v>
      </c>
      <c r="E77" s="37" t="s">
        <v>72</v>
      </c>
      <c r="F77" s="38">
        <f>SUM(местный:федеральный!F77)</f>
        <v>200</v>
      </c>
      <c r="G77" s="39">
        <f>SUM(местный:федеральный!G77)</f>
        <v>0</v>
      </c>
      <c r="H77" s="39">
        <f>SUM(местный:федеральный!H77)</f>
        <v>300</v>
      </c>
      <c r="I77" s="85"/>
    </row>
    <row r="78" spans="1:11" ht="30.75" thickBot="1" x14ac:dyDescent="0.3">
      <c r="A78" s="56" t="s">
        <v>71</v>
      </c>
      <c r="B78" s="78"/>
      <c r="C78" s="78"/>
      <c r="D78" s="140"/>
      <c r="E78" s="40" t="s">
        <v>136</v>
      </c>
      <c r="F78" s="41">
        <f>SUM(местный:федеральный!F78)</f>
        <v>0</v>
      </c>
      <c r="G78" s="41">
        <f>SUM(местный:федеральный!G78)</f>
        <v>1397.5</v>
      </c>
      <c r="H78" s="41">
        <f>SUM(местный:федеральный!H78)</f>
        <v>0</v>
      </c>
      <c r="I78" s="139"/>
    </row>
    <row r="79" spans="1:11" x14ac:dyDescent="0.25">
      <c r="A79" s="55" t="s">
        <v>73</v>
      </c>
      <c r="B79" s="90" t="s">
        <v>17</v>
      </c>
      <c r="C79" s="77">
        <v>610</v>
      </c>
      <c r="D79" s="124" t="str">
        <f>край!$D$19</f>
        <v>0801</v>
      </c>
      <c r="E79" s="107" t="s">
        <v>75</v>
      </c>
      <c r="F79" s="110">
        <f>SUM(местный:федеральный!F79:F80)</f>
        <v>0</v>
      </c>
      <c r="G79" s="110">
        <f>SUM(местный:федеральный!G79:G80)</f>
        <v>0</v>
      </c>
      <c r="H79" s="110">
        <f>SUM(местный:федеральный!H79:H80)</f>
        <v>0</v>
      </c>
      <c r="I79" s="85"/>
    </row>
    <row r="80" spans="1:11" ht="45.75" thickBot="1" x14ac:dyDescent="0.3">
      <c r="A80" s="56" t="s">
        <v>74</v>
      </c>
      <c r="B80" s="91"/>
      <c r="C80" s="78"/>
      <c r="D80" s="78"/>
      <c r="E80" s="78"/>
      <c r="F80" s="84"/>
      <c r="G80" s="84"/>
      <c r="H80" s="84"/>
      <c r="I80" s="85"/>
    </row>
    <row r="81" spans="1:9" x14ac:dyDescent="0.25">
      <c r="A81" s="55" t="s">
        <v>76</v>
      </c>
      <c r="B81" s="90" t="s">
        <v>17</v>
      </c>
      <c r="C81" s="77">
        <v>610</v>
      </c>
      <c r="D81" s="124" t="str">
        <f>край!$D$19</f>
        <v>0801</v>
      </c>
      <c r="E81" s="77"/>
      <c r="F81" s="96">
        <f>SUM(F84:F86)</f>
        <v>0</v>
      </c>
      <c r="G81" s="96">
        <f t="shared" ref="G81:H81" si="6">SUM(G84:G86)</f>
        <v>14441.59526</v>
      </c>
      <c r="H81" s="96">
        <f t="shared" si="6"/>
        <v>0</v>
      </c>
      <c r="I81" s="85"/>
    </row>
    <row r="82" spans="1:9" ht="60" x14ac:dyDescent="0.25">
      <c r="A82" s="55" t="s">
        <v>132</v>
      </c>
      <c r="B82" s="114"/>
      <c r="C82" s="107"/>
      <c r="D82" s="107"/>
      <c r="E82" s="107"/>
      <c r="F82" s="111"/>
      <c r="G82" s="111"/>
      <c r="H82" s="111"/>
      <c r="I82" s="85"/>
    </row>
    <row r="83" spans="1:9" ht="15.75" thickBot="1" x14ac:dyDescent="0.3">
      <c r="A83" s="56" t="s">
        <v>49</v>
      </c>
      <c r="B83" s="91"/>
      <c r="C83" s="78"/>
      <c r="D83" s="78"/>
      <c r="E83" s="78"/>
      <c r="F83" s="97"/>
      <c r="G83" s="97"/>
      <c r="H83" s="97"/>
      <c r="I83" s="85"/>
    </row>
    <row r="84" spans="1:9" ht="30.75" thickBot="1" x14ac:dyDescent="0.3">
      <c r="A84" s="56" t="s">
        <v>133</v>
      </c>
      <c r="B84" s="18" t="s">
        <v>17</v>
      </c>
      <c r="C84" s="19">
        <v>610</v>
      </c>
      <c r="D84" s="32" t="str">
        <f>край!$D$19</f>
        <v>0801</v>
      </c>
      <c r="E84" s="51" t="s">
        <v>135</v>
      </c>
      <c r="F84" s="29">
        <f>SUM(местный:федеральный!F84)</f>
        <v>0</v>
      </c>
      <c r="G84" s="29">
        <f>SUM(местный:федеральный!G84)</f>
        <v>7125.2986799999999</v>
      </c>
      <c r="H84" s="29">
        <f>SUM(местный:федеральный!H84)</f>
        <v>0</v>
      </c>
      <c r="I84" s="13"/>
    </row>
    <row r="85" spans="1:9" ht="30.75" thickBot="1" x14ac:dyDescent="0.3">
      <c r="A85" s="56" t="s">
        <v>130</v>
      </c>
      <c r="B85" s="18" t="s">
        <v>17</v>
      </c>
      <c r="C85" s="19">
        <v>610</v>
      </c>
      <c r="D85" s="32" t="str">
        <f>край!$D$19</f>
        <v>0801</v>
      </c>
      <c r="E85" s="51" t="s">
        <v>135</v>
      </c>
      <c r="F85" s="29">
        <f>SUM(местный:федеральный!F85)</f>
        <v>0</v>
      </c>
      <c r="G85" s="29">
        <f>SUM(местный:федеральный!G85)</f>
        <v>2005.2654</v>
      </c>
      <c r="H85" s="29">
        <f>SUM(местный:федеральный!H85)</f>
        <v>0</v>
      </c>
      <c r="I85" s="13"/>
    </row>
    <row r="86" spans="1:9" ht="30.75" thickBot="1" x14ac:dyDescent="0.3">
      <c r="A86" s="56" t="s">
        <v>131</v>
      </c>
      <c r="B86" s="18" t="s">
        <v>17</v>
      </c>
      <c r="C86" s="19">
        <v>610</v>
      </c>
      <c r="D86" s="32" t="str">
        <f>край!$D$19</f>
        <v>0801</v>
      </c>
      <c r="E86" s="51" t="s">
        <v>135</v>
      </c>
      <c r="F86" s="29">
        <f>SUM(местный:федеральный!F86)</f>
        <v>0</v>
      </c>
      <c r="G86" s="29">
        <f>SUM(местный:федеральный!G86)</f>
        <v>5311.0311799999999</v>
      </c>
      <c r="H86" s="29">
        <f>SUM(местный:федеральный!H86)</f>
        <v>0</v>
      </c>
      <c r="I86" s="13"/>
    </row>
    <row r="87" spans="1:9" ht="60.75" thickBot="1" x14ac:dyDescent="0.3">
      <c r="A87" s="54" t="s">
        <v>77</v>
      </c>
      <c r="B87" s="20" t="s">
        <v>17</v>
      </c>
      <c r="C87" s="20">
        <v>610</v>
      </c>
      <c r="D87" s="33" t="str">
        <f>край!$D$19</f>
        <v>0801</v>
      </c>
      <c r="E87" s="20" t="s">
        <v>78</v>
      </c>
      <c r="F87" s="30">
        <f t="shared" ref="F87" si="7">SUM(F88)</f>
        <v>0</v>
      </c>
      <c r="G87" s="30">
        <f t="shared" ref="G87:H87" si="8">SUM(G88)</f>
        <v>0</v>
      </c>
      <c r="H87" s="30">
        <f t="shared" si="8"/>
        <v>0</v>
      </c>
      <c r="I87" s="13"/>
    </row>
    <row r="88" spans="1:9" ht="45.75" thickBot="1" x14ac:dyDescent="0.3">
      <c r="A88" s="56" t="s">
        <v>79</v>
      </c>
      <c r="B88" s="19" t="s">
        <v>17</v>
      </c>
      <c r="C88" s="19">
        <v>610</v>
      </c>
      <c r="D88" s="32" t="str">
        <f>край!$D$19</f>
        <v>0801</v>
      </c>
      <c r="E88" s="19" t="s">
        <v>80</v>
      </c>
      <c r="F88" s="28">
        <f>SUM(местный:федеральный!F88)</f>
        <v>0</v>
      </c>
      <c r="G88" s="28">
        <f>SUM(местный:федеральный!G88)</f>
        <v>0</v>
      </c>
      <c r="H88" s="28">
        <f>SUM(местный:федеральный!H88)</f>
        <v>0</v>
      </c>
      <c r="I88" s="13"/>
    </row>
    <row r="89" spans="1:9" ht="20.25" customHeight="1" x14ac:dyDescent="0.25">
      <c r="A89" s="57" t="s">
        <v>81</v>
      </c>
      <c r="B89" s="90" t="s">
        <v>17</v>
      </c>
      <c r="C89" s="90">
        <v>610</v>
      </c>
      <c r="D89" s="115" t="str">
        <f>край!$D$19</f>
        <v>0801</v>
      </c>
      <c r="E89" s="86" t="s">
        <v>83</v>
      </c>
      <c r="F89" s="112">
        <f>SUM(F91)</f>
        <v>254.864</v>
      </c>
      <c r="G89" s="112">
        <f t="shared" ref="G89:H89" si="9">SUM(G91)</f>
        <v>254.19399999999999</v>
      </c>
      <c r="H89" s="112">
        <f t="shared" si="9"/>
        <v>254.19399999999999</v>
      </c>
      <c r="I89" s="85"/>
    </row>
    <row r="90" spans="1:9" ht="45.75" thickBot="1" x14ac:dyDescent="0.3">
      <c r="A90" s="58" t="s">
        <v>82</v>
      </c>
      <c r="B90" s="91"/>
      <c r="C90" s="91"/>
      <c r="D90" s="91"/>
      <c r="E90" s="87"/>
      <c r="F90" s="113"/>
      <c r="G90" s="113"/>
      <c r="H90" s="113"/>
      <c r="I90" s="85"/>
    </row>
    <row r="91" spans="1:9" x14ac:dyDescent="0.25">
      <c r="A91" s="59" t="s">
        <v>84</v>
      </c>
      <c r="B91" s="90" t="s">
        <v>17</v>
      </c>
      <c r="C91" s="90">
        <v>610</v>
      </c>
      <c r="D91" s="115" t="str">
        <f>край!$D$19</f>
        <v>0801</v>
      </c>
      <c r="E91" s="86" t="s">
        <v>86</v>
      </c>
      <c r="F91" s="96">
        <f>SUM(местный:федеральный!F91:F92)</f>
        <v>254.864</v>
      </c>
      <c r="G91" s="96">
        <f>SUM(местный:федеральный!G91:G92)</f>
        <v>254.19399999999999</v>
      </c>
      <c r="H91" s="96">
        <f>SUM(местный:федеральный!H91:H92)</f>
        <v>254.19399999999999</v>
      </c>
      <c r="I91" s="85"/>
    </row>
    <row r="92" spans="1:9" ht="45.75" thickBot="1" x14ac:dyDescent="0.3">
      <c r="A92" s="60" t="s">
        <v>85</v>
      </c>
      <c r="B92" s="91"/>
      <c r="C92" s="91"/>
      <c r="D92" s="91"/>
      <c r="E92" s="87"/>
      <c r="F92" s="97">
        <f>SUM(местный:федеральный!F84)</f>
        <v>0</v>
      </c>
      <c r="G92" s="97">
        <f>SUM(местный:федеральный!G84)</f>
        <v>7125.2986799999999</v>
      </c>
      <c r="H92" s="97">
        <f>SUM(местный:федеральный!H84)</f>
        <v>0</v>
      </c>
      <c r="I92" s="85"/>
    </row>
    <row r="93" spans="1:9" ht="15.75" thickBot="1" x14ac:dyDescent="0.3">
      <c r="A93" s="62" t="s">
        <v>87</v>
      </c>
      <c r="B93" s="7" t="s">
        <v>11</v>
      </c>
      <c r="C93" s="90">
        <v>610</v>
      </c>
      <c r="D93" s="115" t="str">
        <f>край!$D$19</f>
        <v>0801</v>
      </c>
      <c r="E93" s="90" t="s">
        <v>89</v>
      </c>
      <c r="F93" s="27">
        <f>SUM(F94)</f>
        <v>1168</v>
      </c>
      <c r="G93" s="27">
        <f t="shared" ref="G93:H93" si="10">SUM(G94)</f>
        <v>1166</v>
      </c>
      <c r="H93" s="27">
        <f t="shared" si="10"/>
        <v>1166</v>
      </c>
      <c r="I93" s="4"/>
    </row>
    <row r="94" spans="1:9" ht="15.75" thickBot="1" x14ac:dyDescent="0.3">
      <c r="A94" s="63" t="s">
        <v>88</v>
      </c>
      <c r="B94" s="7" t="s">
        <v>17</v>
      </c>
      <c r="C94" s="91"/>
      <c r="D94" s="91"/>
      <c r="E94" s="91"/>
      <c r="F94" s="27">
        <f>SUM(F95,F101)</f>
        <v>1168</v>
      </c>
      <c r="G94" s="27">
        <f t="shared" ref="G94:H94" si="11">SUM(G95,G101)</f>
        <v>1166</v>
      </c>
      <c r="H94" s="27">
        <f t="shared" si="11"/>
        <v>1166</v>
      </c>
      <c r="I94" s="4"/>
    </row>
    <row r="95" spans="1:9" ht="20.25" customHeight="1" x14ac:dyDescent="0.25">
      <c r="A95" s="57" t="s">
        <v>90</v>
      </c>
      <c r="B95" s="98" t="s">
        <v>17</v>
      </c>
      <c r="C95" s="98">
        <v>610</v>
      </c>
      <c r="D95" s="118" t="str">
        <f>край!$D$19</f>
        <v>0801</v>
      </c>
      <c r="E95" s="98" t="s">
        <v>92</v>
      </c>
      <c r="F95" s="74">
        <f>SUM(F97,F99)</f>
        <v>1168</v>
      </c>
      <c r="G95" s="74">
        <f t="shared" ref="G95:H95" si="12">SUM(G97,G99)</f>
        <v>1046</v>
      </c>
      <c r="H95" s="74">
        <f t="shared" si="12"/>
        <v>1046</v>
      </c>
      <c r="I95" s="76"/>
    </row>
    <row r="96" spans="1:9" ht="90.75" thickBot="1" x14ac:dyDescent="0.3">
      <c r="A96" s="58" t="s">
        <v>91</v>
      </c>
      <c r="B96" s="99"/>
      <c r="C96" s="99"/>
      <c r="D96" s="99"/>
      <c r="E96" s="99"/>
      <c r="F96" s="75"/>
      <c r="G96" s="75"/>
      <c r="H96" s="75"/>
      <c r="I96" s="76"/>
    </row>
    <row r="97" spans="1:9" x14ac:dyDescent="0.25">
      <c r="A97" s="59" t="s">
        <v>93</v>
      </c>
      <c r="B97" s="90" t="s">
        <v>17</v>
      </c>
      <c r="C97" s="90">
        <v>610</v>
      </c>
      <c r="D97" s="115" t="str">
        <f>край!$D$19</f>
        <v>0801</v>
      </c>
      <c r="E97" s="90" t="s">
        <v>95</v>
      </c>
      <c r="F97" s="83">
        <f>SUM(местный:федеральный!F97:F98)</f>
        <v>1138</v>
      </c>
      <c r="G97" s="83">
        <f>SUM(местный:федеральный!G97:G98)</f>
        <v>996</v>
      </c>
      <c r="H97" s="83">
        <f>SUM(местный:федеральный!H97:H98)</f>
        <v>996</v>
      </c>
      <c r="I97" s="85"/>
    </row>
    <row r="98" spans="1:9" ht="90.75" thickBot="1" x14ac:dyDescent="0.3">
      <c r="A98" s="60" t="s">
        <v>94</v>
      </c>
      <c r="B98" s="91"/>
      <c r="C98" s="91"/>
      <c r="D98" s="91"/>
      <c r="E98" s="91"/>
      <c r="F98" s="84"/>
      <c r="G98" s="84"/>
      <c r="H98" s="84"/>
      <c r="I98" s="85"/>
    </row>
    <row r="99" spans="1:9" x14ac:dyDescent="0.25">
      <c r="A99" s="59" t="s">
        <v>96</v>
      </c>
      <c r="B99" s="90" t="s">
        <v>17</v>
      </c>
      <c r="C99" s="90">
        <v>610</v>
      </c>
      <c r="D99" s="115" t="str">
        <f>край!$D$19</f>
        <v>0801</v>
      </c>
      <c r="E99" s="90" t="s">
        <v>98</v>
      </c>
      <c r="F99" s="83">
        <f>SUM(местный:федеральный!F99:F100)</f>
        <v>30</v>
      </c>
      <c r="G99" s="83">
        <f>SUM(местный:федеральный!G99:G100)</f>
        <v>50</v>
      </c>
      <c r="H99" s="83">
        <f>SUM(местный:федеральный!H99:H100)</f>
        <v>50</v>
      </c>
      <c r="I99" s="117"/>
    </row>
    <row r="100" spans="1:9" ht="105.75" thickBot="1" x14ac:dyDescent="0.3">
      <c r="A100" s="56" t="s">
        <v>97</v>
      </c>
      <c r="B100" s="91"/>
      <c r="C100" s="91"/>
      <c r="D100" s="91"/>
      <c r="E100" s="91"/>
      <c r="F100" s="84"/>
      <c r="G100" s="84"/>
      <c r="H100" s="84"/>
      <c r="I100" s="117"/>
    </row>
    <row r="101" spans="1:9" ht="30" x14ac:dyDescent="0.25">
      <c r="A101" s="57" t="s">
        <v>99</v>
      </c>
      <c r="B101" s="98" t="s">
        <v>17</v>
      </c>
      <c r="C101" s="98">
        <v>610</v>
      </c>
      <c r="D101" s="118" t="str">
        <f>край!$D$19</f>
        <v>0801</v>
      </c>
      <c r="E101" s="98" t="s">
        <v>101</v>
      </c>
      <c r="F101" s="74">
        <f>SUM(F103,F105)</f>
        <v>0</v>
      </c>
      <c r="G101" s="74">
        <f t="shared" ref="G101:H101" si="13">SUM(G103,G105)</f>
        <v>120</v>
      </c>
      <c r="H101" s="74">
        <f t="shared" si="13"/>
        <v>120</v>
      </c>
      <c r="I101" s="76"/>
    </row>
    <row r="102" spans="1:9" ht="60.75" thickBot="1" x14ac:dyDescent="0.3">
      <c r="A102" s="58" t="s">
        <v>100</v>
      </c>
      <c r="B102" s="99"/>
      <c r="C102" s="99"/>
      <c r="D102" s="99"/>
      <c r="E102" s="99"/>
      <c r="F102" s="75"/>
      <c r="G102" s="75"/>
      <c r="H102" s="75"/>
      <c r="I102" s="76"/>
    </row>
    <row r="103" spans="1:9" x14ac:dyDescent="0.25">
      <c r="A103" s="59" t="s">
        <v>102</v>
      </c>
      <c r="B103" s="90" t="s">
        <v>17</v>
      </c>
      <c r="C103" s="90">
        <v>610</v>
      </c>
      <c r="D103" s="115" t="str">
        <f>край!$D$19</f>
        <v>0801</v>
      </c>
      <c r="E103" s="90" t="s">
        <v>104</v>
      </c>
      <c r="F103" s="83">
        <f>SUM(местный:федеральный!F103:F104)</f>
        <v>0</v>
      </c>
      <c r="G103" s="83">
        <f>SUM(местный:федеральный!G103:G104)</f>
        <v>50</v>
      </c>
      <c r="H103" s="83">
        <f>SUM(местный:федеральный!H103:H104)</f>
        <v>50</v>
      </c>
      <c r="I103" s="104"/>
    </row>
    <row r="104" spans="1:9" ht="75.75" thickBot="1" x14ac:dyDescent="0.3">
      <c r="A104" s="60" t="s">
        <v>103</v>
      </c>
      <c r="B104" s="91"/>
      <c r="C104" s="91"/>
      <c r="D104" s="91"/>
      <c r="E104" s="91"/>
      <c r="F104" s="84"/>
      <c r="G104" s="84"/>
      <c r="H104" s="84"/>
      <c r="I104" s="104"/>
    </row>
    <row r="105" spans="1:9" x14ac:dyDescent="0.25">
      <c r="A105" s="59" t="s">
        <v>105</v>
      </c>
      <c r="B105" s="90" t="s">
        <v>17</v>
      </c>
      <c r="C105" s="90">
        <v>610</v>
      </c>
      <c r="D105" s="115" t="str">
        <f>край!$D$19</f>
        <v>0801</v>
      </c>
      <c r="E105" s="90" t="s">
        <v>107</v>
      </c>
      <c r="F105" s="83">
        <f>SUM(местный:федеральный!F105:F106)</f>
        <v>0</v>
      </c>
      <c r="G105" s="83">
        <f>SUM(местный:федеральный!G105:G106)</f>
        <v>70</v>
      </c>
      <c r="H105" s="83">
        <f>SUM(местный:федеральный!H105:H106)</f>
        <v>70</v>
      </c>
      <c r="I105" s="104" t="s">
        <v>108</v>
      </c>
    </row>
    <row r="106" spans="1:9" ht="60.75" thickBot="1" x14ac:dyDescent="0.3">
      <c r="A106" s="60" t="s">
        <v>106</v>
      </c>
      <c r="B106" s="91"/>
      <c r="C106" s="91"/>
      <c r="D106" s="91"/>
      <c r="E106" s="91"/>
      <c r="F106" s="84"/>
      <c r="G106" s="84"/>
      <c r="H106" s="84"/>
      <c r="I106" s="104"/>
    </row>
  </sheetData>
  <mergeCells count="283">
    <mergeCell ref="H71:H72"/>
    <mergeCell ref="I71:I72"/>
    <mergeCell ref="H73:H74"/>
    <mergeCell ref="I73:I74"/>
    <mergeCell ref="H69:H70"/>
    <mergeCell ref="I69:I70"/>
    <mergeCell ref="I59:I62"/>
    <mergeCell ref="D65:D66"/>
    <mergeCell ref="C65:C66"/>
    <mergeCell ref="B65:B66"/>
    <mergeCell ref="A65:A66"/>
    <mergeCell ref="I63:I64"/>
    <mergeCell ref="H63:H64"/>
    <mergeCell ref="G63:G64"/>
    <mergeCell ref="F63:F64"/>
    <mergeCell ref="D63:D64"/>
    <mergeCell ref="C63:C64"/>
    <mergeCell ref="B63:B64"/>
    <mergeCell ref="A63:A64"/>
    <mergeCell ref="E63:E64"/>
    <mergeCell ref="E65:E66"/>
    <mergeCell ref="I65:I66"/>
    <mergeCell ref="H65:H66"/>
    <mergeCell ref="G65:G66"/>
    <mergeCell ref="F65:F66"/>
    <mergeCell ref="H105:H106"/>
    <mergeCell ref="I105:I106"/>
    <mergeCell ref="B105:B106"/>
    <mergeCell ref="C105:C106"/>
    <mergeCell ref="D105:D106"/>
    <mergeCell ref="E105:E106"/>
    <mergeCell ref="F105:F106"/>
    <mergeCell ref="G105:G106"/>
    <mergeCell ref="H101:H102"/>
    <mergeCell ref="I101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B101:B102"/>
    <mergeCell ref="C101:C102"/>
    <mergeCell ref="D101:D102"/>
    <mergeCell ref="E101:E102"/>
    <mergeCell ref="F101:F102"/>
    <mergeCell ref="G101:G102"/>
    <mergeCell ref="B97:B98"/>
    <mergeCell ref="C97:C98"/>
    <mergeCell ref="D97:D98"/>
    <mergeCell ref="E97:E98"/>
    <mergeCell ref="F97:F98"/>
    <mergeCell ref="G97:G98"/>
    <mergeCell ref="H97:H98"/>
    <mergeCell ref="I97:I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H91:H92"/>
    <mergeCell ref="I91:I92"/>
    <mergeCell ref="C93:C94"/>
    <mergeCell ref="D93:D94"/>
    <mergeCell ref="E93:E94"/>
    <mergeCell ref="B95:B96"/>
    <mergeCell ref="C95:C96"/>
    <mergeCell ref="D95:D96"/>
    <mergeCell ref="E95:E96"/>
    <mergeCell ref="F95:F96"/>
    <mergeCell ref="B91:B92"/>
    <mergeCell ref="C91:C92"/>
    <mergeCell ref="D91:D92"/>
    <mergeCell ref="E91:E92"/>
    <mergeCell ref="F91:F92"/>
    <mergeCell ref="G91:G92"/>
    <mergeCell ref="G95:G96"/>
    <mergeCell ref="H95:H96"/>
    <mergeCell ref="I95:I96"/>
    <mergeCell ref="H81:H83"/>
    <mergeCell ref="I81:I83"/>
    <mergeCell ref="B89:B90"/>
    <mergeCell ref="C89:C90"/>
    <mergeCell ref="D89:D90"/>
    <mergeCell ref="E89:E90"/>
    <mergeCell ref="F89:F90"/>
    <mergeCell ref="G89:G90"/>
    <mergeCell ref="H89:H90"/>
    <mergeCell ref="I89:I90"/>
    <mergeCell ref="B81:B83"/>
    <mergeCell ref="C81:C83"/>
    <mergeCell ref="D81:D83"/>
    <mergeCell ref="E81:E83"/>
    <mergeCell ref="F81:F83"/>
    <mergeCell ref="G81:G83"/>
    <mergeCell ref="H75:H76"/>
    <mergeCell ref="I75:I76"/>
    <mergeCell ref="I77:I78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A71:A72"/>
    <mergeCell ref="B71:B72"/>
    <mergeCell ref="C71:C72"/>
    <mergeCell ref="D71:D72"/>
    <mergeCell ref="F71:F72"/>
    <mergeCell ref="G71:G72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73:G74"/>
    <mergeCell ref="E71:E72"/>
    <mergeCell ref="A67:A68"/>
    <mergeCell ref="B67:B68"/>
    <mergeCell ref="C67:C68"/>
    <mergeCell ref="D67:D68"/>
    <mergeCell ref="F67:F68"/>
    <mergeCell ref="G67:G68"/>
    <mergeCell ref="H67:H68"/>
    <mergeCell ref="I67:I68"/>
    <mergeCell ref="A69:A70"/>
    <mergeCell ref="B69:B70"/>
    <mergeCell ref="C69:C70"/>
    <mergeCell ref="D69:D70"/>
    <mergeCell ref="F69:F70"/>
    <mergeCell ref="G69:G70"/>
    <mergeCell ref="E67:E68"/>
    <mergeCell ref="E69:E70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E56:E57"/>
    <mergeCell ref="E59:E6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местный</vt:lpstr>
      <vt:lpstr>край</vt:lpstr>
      <vt:lpstr>федеральный</vt:lpstr>
      <vt:lpstr>все источники</vt:lpstr>
      <vt:lpstr>'все источники'!Область_печати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2023-11-20T03:02:20Z</cp:lastPrinted>
  <dcterms:created xsi:type="dcterms:W3CDTF">2023-05-26T04:27:47Z</dcterms:created>
  <dcterms:modified xsi:type="dcterms:W3CDTF">2023-11-20T03:02:35Z</dcterms:modified>
</cp:coreProperties>
</file>