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Павлова ЕВ 01.06.2023\"/>
    </mc:Choice>
  </mc:AlternateContent>
  <bookViews>
    <workbookView xWindow="0" yWindow="0" windowWidth="14745" windowHeight="10920" activeTab="3"/>
  </bookViews>
  <sheets>
    <sheet name="местный" sheetId="7" r:id="rId1"/>
    <sheet name="край" sheetId="6" r:id="rId2"/>
    <sheet name="федеральный" sheetId="4" r:id="rId3"/>
    <sheet name="все источники" sheetId="8" r:id="rId4"/>
  </sheets>
  <definedNames>
    <definedName name="_xlnm.Print_Area" localSheetId="1">край!$A$1:$N$104</definedName>
    <definedName name="_xlnm.Print_Area" localSheetId="0">местный!$A$1:$S$104</definedName>
    <definedName name="_xlnm.Print_Area" localSheetId="2">федеральный!$A$1:$R$104</definedName>
  </definedNames>
  <calcPr calcId="162913"/>
</workbook>
</file>

<file path=xl/calcChain.xml><?xml version="1.0" encoding="utf-8"?>
<calcChain xmlns="http://schemas.openxmlformats.org/spreadsheetml/2006/main">
  <c r="F43" i="6" l="1"/>
  <c r="F103" i="8" l="1"/>
  <c r="G103" i="8"/>
  <c r="H103" i="8"/>
  <c r="G101" i="8"/>
  <c r="H101" i="8"/>
  <c r="F101" i="8"/>
  <c r="F97" i="8"/>
  <c r="G97" i="8"/>
  <c r="H97" i="8"/>
  <c r="G95" i="8"/>
  <c r="H95" i="8"/>
  <c r="F95" i="8"/>
  <c r="G89" i="8"/>
  <c r="H89" i="8"/>
  <c r="G90" i="8"/>
  <c r="H90" i="8"/>
  <c r="F89" i="8"/>
  <c r="G86" i="8"/>
  <c r="H86" i="8"/>
  <c r="F86" i="8"/>
  <c r="G84" i="8"/>
  <c r="H84" i="8"/>
  <c r="F84" i="8"/>
  <c r="F77" i="8"/>
  <c r="G77" i="8"/>
  <c r="H77" i="8"/>
  <c r="F79" i="8"/>
  <c r="G79" i="8"/>
  <c r="H79" i="8"/>
  <c r="G75" i="8"/>
  <c r="H75" i="8"/>
  <c r="F75" i="8"/>
  <c r="G71" i="8"/>
  <c r="H71" i="8"/>
  <c r="G73" i="8"/>
  <c r="H73" i="8"/>
  <c r="F73" i="8"/>
  <c r="F71" i="8"/>
  <c r="G69" i="8"/>
  <c r="H69" i="8"/>
  <c r="F69" i="8"/>
  <c r="F67" i="8"/>
  <c r="G67" i="8"/>
  <c r="H67" i="8"/>
  <c r="G65" i="8"/>
  <c r="H65" i="8"/>
  <c r="F65" i="8"/>
  <c r="H63" i="8"/>
  <c r="G63" i="8"/>
  <c r="F63" i="8"/>
  <c r="G59" i="8"/>
  <c r="H59" i="8"/>
  <c r="F59" i="8"/>
  <c r="F54" i="8"/>
  <c r="G54" i="8"/>
  <c r="H54" i="8"/>
  <c r="F55" i="8"/>
  <c r="G55" i="8"/>
  <c r="H55" i="8"/>
  <c r="G53" i="8"/>
  <c r="H53" i="8"/>
  <c r="F53" i="8"/>
  <c r="G51" i="8"/>
  <c r="H51" i="8"/>
  <c r="G52" i="8"/>
  <c r="H52" i="8"/>
  <c r="F51" i="8"/>
  <c r="F52" i="8"/>
  <c r="G49" i="8"/>
  <c r="H49" i="8"/>
  <c r="G50" i="8"/>
  <c r="H50" i="8"/>
  <c r="F49" i="8"/>
  <c r="F48" i="8"/>
  <c r="G48" i="8"/>
  <c r="H48" i="8"/>
  <c r="G47" i="8"/>
  <c r="H47" i="8"/>
  <c r="F47" i="8"/>
  <c r="G46" i="8"/>
  <c r="H46" i="8"/>
  <c r="F46" i="8"/>
  <c r="G41" i="8"/>
  <c r="H41" i="8"/>
  <c r="F41" i="8"/>
  <c r="G39" i="8"/>
  <c r="H39" i="8"/>
  <c r="F39" i="8"/>
  <c r="G35" i="8"/>
  <c r="H35" i="8"/>
  <c r="F35" i="8"/>
  <c r="G33" i="8"/>
  <c r="H33" i="8"/>
  <c r="F33" i="8"/>
  <c r="G29" i="8"/>
  <c r="H29" i="8"/>
  <c r="F29" i="8"/>
  <c r="G27" i="8"/>
  <c r="H27" i="8"/>
  <c r="F27" i="8"/>
  <c r="G25" i="8"/>
  <c r="H25" i="8"/>
  <c r="F25" i="8"/>
  <c r="D63" i="7" l="1"/>
  <c r="D65" i="7"/>
  <c r="D63" i="6"/>
  <c r="D65" i="6"/>
  <c r="D63" i="4"/>
  <c r="D65" i="4"/>
  <c r="D63" i="8"/>
  <c r="D65" i="8"/>
  <c r="D67" i="8"/>
  <c r="D69" i="8"/>
  <c r="D67" i="4"/>
  <c r="D69" i="4"/>
  <c r="G43" i="6"/>
  <c r="H43" i="6"/>
  <c r="G43" i="4"/>
  <c r="H43" i="4"/>
  <c r="F43" i="4"/>
  <c r="G43" i="7"/>
  <c r="H43" i="7"/>
  <c r="F43" i="7"/>
  <c r="D55" i="7"/>
  <c r="H43" i="8" l="1"/>
  <c r="F43" i="8"/>
  <c r="G43" i="8"/>
  <c r="D19" i="8"/>
  <c r="D21" i="8"/>
  <c r="D23" i="8"/>
  <c r="D55" i="8" s="1"/>
  <c r="D25" i="8"/>
  <c r="D27" i="8"/>
  <c r="D29" i="8"/>
  <c r="D31" i="8"/>
  <c r="D33" i="8"/>
  <c r="D35" i="8"/>
  <c r="D37" i="8"/>
  <c r="D39" i="8"/>
  <c r="D41" i="8"/>
  <c r="D43" i="8"/>
  <c r="D45" i="8"/>
  <c r="D46" i="8"/>
  <c r="D47" i="8"/>
  <c r="D48" i="8"/>
  <c r="D49" i="8"/>
  <c r="D51" i="8"/>
  <c r="D53" i="8"/>
  <c r="D54" i="8"/>
  <c r="D56" i="8"/>
  <c r="D58" i="8"/>
  <c r="D59" i="8"/>
  <c r="D71" i="8"/>
  <c r="D73" i="8"/>
  <c r="D75" i="8"/>
  <c r="D77" i="8"/>
  <c r="D79" i="8"/>
  <c r="D81" i="8"/>
  <c r="D84" i="8"/>
  <c r="D85" i="8"/>
  <c r="D86" i="8"/>
  <c r="D87" i="8"/>
  <c r="D89" i="8"/>
  <c r="D91" i="8"/>
  <c r="D93" i="8"/>
  <c r="D95" i="8"/>
  <c r="D97" i="8"/>
  <c r="D99" i="8"/>
  <c r="D101" i="8"/>
  <c r="D103" i="8"/>
  <c r="D19" i="4"/>
  <c r="D21" i="4"/>
  <c r="D23" i="4"/>
  <c r="D55" i="4" s="1"/>
  <c r="D25" i="4"/>
  <c r="D27" i="4"/>
  <c r="D29" i="4"/>
  <c r="D31" i="4"/>
  <c r="D33" i="4"/>
  <c r="D35" i="4"/>
  <c r="D37" i="4"/>
  <c r="D39" i="4"/>
  <c r="D41" i="4"/>
  <c r="D43" i="4"/>
  <c r="D45" i="4"/>
  <c r="D46" i="4"/>
  <c r="D47" i="4"/>
  <c r="D48" i="4"/>
  <c r="D49" i="4"/>
  <c r="D51" i="4"/>
  <c r="D53" i="4"/>
  <c r="D54" i="4"/>
  <c r="D56" i="4"/>
  <c r="D58" i="4"/>
  <c r="D59" i="4"/>
  <c r="D71" i="4"/>
  <c r="D73" i="4"/>
  <c r="D75" i="4"/>
  <c r="D77" i="4"/>
  <c r="D79" i="4"/>
  <c r="D81" i="4"/>
  <c r="D84" i="4"/>
  <c r="D85" i="4"/>
  <c r="D86" i="4"/>
  <c r="D87" i="4"/>
  <c r="D89" i="4"/>
  <c r="D91" i="4"/>
  <c r="D93" i="4"/>
  <c r="D95" i="4"/>
  <c r="D97" i="4"/>
  <c r="D99" i="4"/>
  <c r="D101" i="4"/>
  <c r="D103" i="4"/>
  <c r="D21" i="6"/>
  <c r="D23" i="6"/>
  <c r="D55" i="6" s="1"/>
  <c r="D25" i="6"/>
  <c r="D27" i="6"/>
  <c r="D29" i="6"/>
  <c r="D31" i="6"/>
  <c r="D33" i="6"/>
  <c r="D35" i="6"/>
  <c r="D37" i="6"/>
  <c r="D39" i="6"/>
  <c r="D41" i="6"/>
  <c r="D43" i="6"/>
  <c r="D45" i="6"/>
  <c r="D46" i="6"/>
  <c r="D47" i="6"/>
  <c r="D48" i="6"/>
  <c r="D49" i="6"/>
  <c r="D51" i="6"/>
  <c r="D53" i="6"/>
  <c r="D54" i="6"/>
  <c r="D56" i="6"/>
  <c r="D58" i="6"/>
  <c r="D59" i="6"/>
  <c r="D67" i="6"/>
  <c r="D69" i="6"/>
  <c r="D71" i="6"/>
  <c r="D73" i="6"/>
  <c r="D75" i="6"/>
  <c r="D77" i="6"/>
  <c r="D79" i="6"/>
  <c r="D81" i="6"/>
  <c r="D84" i="6"/>
  <c r="D85" i="6"/>
  <c r="D86" i="6"/>
  <c r="D87" i="6"/>
  <c r="D89" i="6"/>
  <c r="D91" i="6"/>
  <c r="D93" i="6"/>
  <c r="D95" i="6"/>
  <c r="D97" i="6"/>
  <c r="D99" i="6"/>
  <c r="D101" i="6"/>
  <c r="D103" i="6"/>
  <c r="D25" i="7"/>
  <c r="D27" i="7"/>
  <c r="D29" i="7"/>
  <c r="D31" i="7"/>
  <c r="D33" i="7"/>
  <c r="D35" i="7"/>
  <c r="D37" i="7"/>
  <c r="D39" i="7"/>
  <c r="D41" i="7"/>
  <c r="D43" i="7"/>
  <c r="D45" i="7"/>
  <c r="D46" i="7"/>
  <c r="D47" i="7"/>
  <c r="D48" i="7"/>
  <c r="D49" i="7"/>
  <c r="D51" i="7"/>
  <c r="D53" i="7"/>
  <c r="D54" i="7"/>
  <c r="D56" i="7"/>
  <c r="D58" i="7"/>
  <c r="D59" i="7"/>
  <c r="D67" i="7"/>
  <c r="D69" i="7"/>
  <c r="D71" i="7"/>
  <c r="D73" i="7"/>
  <c r="D75" i="7"/>
  <c r="D77" i="7"/>
  <c r="D79" i="7"/>
  <c r="D81" i="7"/>
  <c r="D84" i="7"/>
  <c r="D85" i="7"/>
  <c r="D86" i="7"/>
  <c r="D87" i="7"/>
  <c r="D89" i="7"/>
  <c r="D91" i="7"/>
  <c r="D93" i="7"/>
  <c r="D95" i="7"/>
  <c r="D97" i="7"/>
  <c r="D99" i="7"/>
  <c r="D101" i="7"/>
  <c r="D103" i="7"/>
  <c r="F50" i="8" l="1"/>
  <c r="G81" i="6"/>
  <c r="H81" i="6"/>
  <c r="F81" i="6"/>
  <c r="G81" i="7"/>
  <c r="H81" i="7"/>
  <c r="F81" i="7"/>
  <c r="G56" i="7"/>
  <c r="H56" i="7"/>
  <c r="H37" i="7" s="1"/>
  <c r="F56" i="7"/>
  <c r="F56" i="4"/>
  <c r="F85" i="4"/>
  <c r="G81" i="4"/>
  <c r="H81" i="4"/>
  <c r="F81" i="4"/>
  <c r="G56" i="4"/>
  <c r="H56" i="4"/>
  <c r="H37" i="4" s="1"/>
  <c r="H56" i="6"/>
  <c r="H37" i="6" s="1"/>
  <c r="G56" i="6"/>
  <c r="G37" i="6" s="1"/>
  <c r="F56" i="6"/>
  <c r="F37" i="6" s="1"/>
  <c r="H99" i="7"/>
  <c r="G99" i="7"/>
  <c r="F99" i="7"/>
  <c r="H93" i="7"/>
  <c r="H92" i="7" s="1"/>
  <c r="G93" i="7"/>
  <c r="G92" i="7" s="1"/>
  <c r="F93" i="7"/>
  <c r="H87" i="7"/>
  <c r="G87" i="7"/>
  <c r="F87" i="7"/>
  <c r="H85" i="7"/>
  <c r="G85" i="7"/>
  <c r="F85" i="7"/>
  <c r="H31" i="7"/>
  <c r="G31" i="7"/>
  <c r="F31" i="7"/>
  <c r="H23" i="7"/>
  <c r="G23" i="7"/>
  <c r="F23" i="7"/>
  <c r="H99" i="6"/>
  <c r="G99" i="6"/>
  <c r="F99" i="6"/>
  <c r="H93" i="6"/>
  <c r="G93" i="6"/>
  <c r="F93" i="6"/>
  <c r="H87" i="6"/>
  <c r="G87" i="6"/>
  <c r="F87" i="6"/>
  <c r="H85" i="6"/>
  <c r="G85" i="6"/>
  <c r="F85" i="6"/>
  <c r="H31" i="6"/>
  <c r="G31" i="6"/>
  <c r="F31" i="6"/>
  <c r="H23" i="6"/>
  <c r="G23" i="6"/>
  <c r="F23" i="6"/>
  <c r="H99" i="4"/>
  <c r="G99" i="4"/>
  <c r="F99" i="4"/>
  <c r="H93" i="4"/>
  <c r="G93" i="4"/>
  <c r="F93" i="4"/>
  <c r="H87" i="4"/>
  <c r="G87" i="4"/>
  <c r="F87" i="4"/>
  <c r="H85" i="4"/>
  <c r="G85" i="4"/>
  <c r="H31" i="4"/>
  <c r="G31" i="4"/>
  <c r="F31" i="4"/>
  <c r="H23" i="4"/>
  <c r="G23" i="4"/>
  <c r="F23" i="4"/>
  <c r="G37" i="7" l="1"/>
  <c r="F92" i="7"/>
  <c r="F91" i="7" s="1"/>
  <c r="F37" i="7"/>
  <c r="G22" i="7"/>
  <c r="G21" i="7" s="1"/>
  <c r="H22" i="7"/>
  <c r="H21" i="7" s="1"/>
  <c r="G85" i="8"/>
  <c r="G92" i="6"/>
  <c r="H92" i="6"/>
  <c r="H91" i="6" s="1"/>
  <c r="F92" i="4"/>
  <c r="F91" i="4" s="1"/>
  <c r="H92" i="4"/>
  <c r="H91" i="4" s="1"/>
  <c r="H85" i="8"/>
  <c r="F85" i="8"/>
  <c r="F90" i="8"/>
  <c r="G93" i="8"/>
  <c r="G37" i="4"/>
  <c r="F37" i="4"/>
  <c r="F22" i="4" s="1"/>
  <c r="F21" i="4" s="1"/>
  <c r="G56" i="8"/>
  <c r="G99" i="8"/>
  <c r="H99" i="8"/>
  <c r="F81" i="8"/>
  <c r="H81" i="8"/>
  <c r="H87" i="8"/>
  <c r="F93" i="8"/>
  <c r="H93" i="8"/>
  <c r="H23" i="8"/>
  <c r="H31" i="8"/>
  <c r="F31" i="8"/>
  <c r="G31" i="8"/>
  <c r="H56" i="8"/>
  <c r="G91" i="7"/>
  <c r="H91" i="7"/>
  <c r="G20" i="7"/>
  <c r="G19" i="7" s="1"/>
  <c r="F99" i="8"/>
  <c r="G23" i="8"/>
  <c r="F56" i="8"/>
  <c r="F23" i="8"/>
  <c r="F22" i="7"/>
  <c r="H20" i="7"/>
  <c r="H19" i="7" s="1"/>
  <c r="G92" i="4"/>
  <c r="G87" i="8" s="1"/>
  <c r="G22" i="4"/>
  <c r="G21" i="4" s="1"/>
  <c r="H22" i="4"/>
  <c r="H20" i="4" s="1"/>
  <c r="H19" i="4" s="1"/>
  <c r="F92" i="6"/>
  <c r="F91" i="6" s="1"/>
  <c r="G22" i="6"/>
  <c r="G21" i="6" s="1"/>
  <c r="F22" i="6"/>
  <c r="F21" i="6" s="1"/>
  <c r="H22" i="6"/>
  <c r="H20" i="6" s="1"/>
  <c r="H19" i="6" s="1"/>
  <c r="G91" i="6"/>
  <c r="G91" i="4"/>
  <c r="G81" i="8" s="1"/>
  <c r="G92" i="8" l="1"/>
  <c r="G91" i="8" s="1"/>
  <c r="F20" i="7"/>
  <c r="F19" i="7" s="1"/>
  <c r="F21" i="7"/>
  <c r="H37" i="8"/>
  <c r="H22" i="8" s="1"/>
  <c r="H21" i="8" s="1"/>
  <c r="G37" i="8"/>
  <c r="H92" i="8"/>
  <c r="H91" i="8" s="1"/>
  <c r="G22" i="8"/>
  <c r="G21" i="8" s="1"/>
  <c r="F87" i="8"/>
  <c r="F92" i="8"/>
  <c r="F91" i="8" s="1"/>
  <c r="F37" i="8"/>
  <c r="G20" i="4"/>
  <c r="G19" i="4" s="1"/>
  <c r="H21" i="4"/>
  <c r="F20" i="4"/>
  <c r="F19" i="4" s="1"/>
  <c r="G20" i="6"/>
  <c r="G19" i="6" s="1"/>
  <c r="H21" i="6"/>
  <c r="F20" i="6"/>
  <c r="F19" i="6" s="1"/>
  <c r="F22" i="8" l="1"/>
  <c r="H20" i="8"/>
  <c r="H19" i="8" s="1"/>
  <c r="G20" i="8"/>
  <c r="G19" i="8" s="1"/>
  <c r="F20" i="8"/>
  <c r="F19" i="8" s="1"/>
  <c r="F21" i="8"/>
</calcChain>
</file>

<file path=xl/sharedStrings.xml><?xml version="1.0" encoding="utf-8"?>
<sst xmlns="http://schemas.openxmlformats.org/spreadsheetml/2006/main" count="796" uniqueCount="135">
  <si>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</si>
  <si>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соисполнители, участники (ГРБС)</t>
  </si>
  <si>
    <t>Код бюджетной классификации</t>
  </si>
  <si>
    <t>Расходы, тыс. руб.</t>
  </si>
  <si>
    <t>ГРБС</t>
  </si>
  <si>
    <t>РзПр</t>
  </si>
  <si>
    <t>ЦСР</t>
  </si>
  <si>
    <t>2023 год</t>
  </si>
  <si>
    <t>2024 год</t>
  </si>
  <si>
    <t>2025 год</t>
  </si>
  <si>
    <t>Муниципальная программа «Культура Суксунского городского округа»</t>
  </si>
  <si>
    <t>Всего</t>
  </si>
  <si>
    <t>03 0 00 00000</t>
  </si>
  <si>
    <t>Администрация Суксунского городского округа Пермского края (далее-Администрация)</t>
  </si>
  <si>
    <t>Подпрограмма 1</t>
  </si>
  <si>
    <r>
      <t>«</t>
    </r>
    <r>
      <rPr>
        <b/>
        <i/>
        <sz val="11"/>
        <color rgb="FF000000"/>
        <rFont val="Times New Roman"/>
        <family val="1"/>
        <charset val="204"/>
      </rPr>
      <t>Развитие сферы культуры</t>
    </r>
    <r>
      <rPr>
        <b/>
        <sz val="11"/>
        <color rgb="FF000000"/>
        <rFont val="Times New Roman"/>
        <family val="1"/>
        <charset val="204"/>
      </rPr>
      <t>»</t>
    </r>
  </si>
  <si>
    <t>03 1 00 00000</t>
  </si>
  <si>
    <t>Администрация</t>
  </si>
  <si>
    <t xml:space="preserve">Основное мероприятие 1.1 </t>
  </si>
  <si>
    <t>Обеспечение деятельности муниципальных учреждений культуры Суксунского городского округа</t>
  </si>
  <si>
    <t>03 1 01 00000</t>
  </si>
  <si>
    <t>Мероприятие 1.1.1</t>
  </si>
  <si>
    <t xml:space="preserve">Обеспечение реализации муниципальной услуги «Библиотечное, библиографическое и информационное обслуживание»  </t>
  </si>
  <si>
    <t>03 1 01 00110</t>
  </si>
  <si>
    <t>Мероприятие 1.1.2</t>
  </si>
  <si>
    <t xml:space="preserve">Обеспечение реализации муниципальной услуги «Организация деятельности клубных формирований и формирований самодеятельного народного творчества»  </t>
  </si>
  <si>
    <t>Мероприятие 1.1.3</t>
  </si>
  <si>
    <t xml:space="preserve">Обеспечение реализации муниципальной услуги «Организация и проведение экскурсионных и выставочных мероприятий» </t>
  </si>
  <si>
    <t xml:space="preserve">Основное мероприятие 1.2 </t>
  </si>
  <si>
    <t>Сохранение и формирование кадрового потенциала, повышение его профессионального уровня с учетом современных требований</t>
  </si>
  <si>
    <t>03 1 02 00000</t>
  </si>
  <si>
    <t>Мероприятие 1.2.1</t>
  </si>
  <si>
    <t>Участие работников культуры в семинарах, мастер-классах, круглых столах, методических объединениях</t>
  </si>
  <si>
    <t>03 1 02 2А010</t>
  </si>
  <si>
    <t>Мероприятие 1.2.2</t>
  </si>
  <si>
    <t>Обучение работников культуры по программе профессиональной переподготовки или повышение квалификации</t>
  </si>
  <si>
    <t>03 1 02 2А020</t>
  </si>
  <si>
    <t>Основное мероприятие 1.3</t>
  </si>
  <si>
    <t>Совершенствование инфраструктуры и модернизация материально-технической базы учреждений культуры</t>
  </si>
  <si>
    <t>03 1 03 00000</t>
  </si>
  <si>
    <t>Мероприятие 1.3.1</t>
  </si>
  <si>
    <t xml:space="preserve">Приобретение оборудования и предметов длительного пользования </t>
  </si>
  <si>
    <t>03 1 03 2А030</t>
  </si>
  <si>
    <t>Мероприятие 1.3.2</t>
  </si>
  <si>
    <t>Ремонтные работы имущественного комплекса объектов культуры</t>
  </si>
  <si>
    <t>03 1 03 2А040</t>
  </si>
  <si>
    <t>Мероприятие 1.3.3</t>
  </si>
  <si>
    <t xml:space="preserve">Реализация приоритетного проекта «Приведение в нормативное состояние объектов общественной инфраструктуры муниципального значения» </t>
  </si>
  <si>
    <t>03 1 03 SP040</t>
  </si>
  <si>
    <t>в том числе:</t>
  </si>
  <si>
    <t>Ремонт помещений Бырминского сельского клуба МУ «ЦРК»</t>
  </si>
  <si>
    <t>Ремонт помещений Сызганского сельского клуба МУ «ЦРК»</t>
  </si>
  <si>
    <t>Ремонт помещений Сабарского Дома культуры МУ «ЦРК»</t>
  </si>
  <si>
    <t>Ремонт помещений</t>
  </si>
  <si>
    <t>Ключевского сельского Дома культуры МУ «ЦРК»</t>
  </si>
  <si>
    <t>Тисовского  Дома культуры МУ «ЦРК»,</t>
  </si>
  <si>
    <t>Ремонт помещений Торговищенского сельского Дома культуры МУ «ЦРК»</t>
  </si>
  <si>
    <t>Ремонт помещений Брёховского сельского клуба МУ «ЦРК»,</t>
  </si>
  <si>
    <t>Мероприятие 1.3.4</t>
  </si>
  <si>
    <t xml:space="preserve">Обеспечение развития и укрепления материально – технической базы домов культуры в населённых пунктах с числом жителей до 50 тысяч человек </t>
  </si>
  <si>
    <t>03.1.03.</t>
  </si>
  <si>
    <t>L4670</t>
  </si>
  <si>
    <t>Текущий ремонт здания, расположенного по адресу: Пермский край, Суксунский городской округ, п. Суксун, улица Кирова, д.45</t>
  </si>
  <si>
    <t>Обеспечение оборудованием Тисовского сельского Дома культуры МУ «ЦРК»</t>
  </si>
  <si>
    <t>Обеспечение оборудованием Сабарского Дома культуры МУ «ЦРК»»</t>
  </si>
  <si>
    <t>Обеспечение оборудованием Сыринского сельского Дома культуры МУ «ЦРК»</t>
  </si>
  <si>
    <t>Обеспечение оборудованием Агафонковского сельского Дома культуры МУ «ЦРК»</t>
  </si>
  <si>
    <t>Обеспечение оборудованием Бырминского сельского клуба МУ «ЦРК»</t>
  </si>
  <si>
    <t>Обеспечение оборудованием Боровского сельского клуба МУ «ЦРК»</t>
  </si>
  <si>
    <t xml:space="preserve">Мероприятие 1.3.5 </t>
  </si>
  <si>
    <t>Приобретение передвижного многофункционального культурного центра (автоклуба) для обслуживания сельского населения</t>
  </si>
  <si>
    <t>03 1 03 2А100</t>
  </si>
  <si>
    <t>Мероприятие 1.3.6</t>
  </si>
  <si>
    <t>Комплектование библиотечного фонда</t>
  </si>
  <si>
    <t>03 1 03 2А050</t>
  </si>
  <si>
    <t>Мероприятие 1.3.7</t>
  </si>
  <si>
    <t>Техническое обследование зданий  учреждения культуры</t>
  </si>
  <si>
    <t>03 1 03 2А110</t>
  </si>
  <si>
    <t>Мероприятие 1.3.8</t>
  </si>
  <si>
    <t>Реализация программы «Пермский край - Комфортный край»</t>
  </si>
  <si>
    <t>Ремонт помещений Боровского сельского клуба МУ «ЦРК»</t>
  </si>
  <si>
    <t>Основное мероприятие 1.4 «Создание модельных муниципальных библиотек»</t>
  </si>
  <si>
    <t>03 1 04 00000</t>
  </si>
  <si>
    <t>Мероприятие 1.4.1 Создание модельных муниципальных библиотек</t>
  </si>
  <si>
    <t>03 1 04 2А120</t>
  </si>
  <si>
    <t>Основное мероприятие 1.5.</t>
  </si>
  <si>
    <t>Организация деятельности проекта «Социальный кинозал»</t>
  </si>
  <si>
    <t>03 1 05 00000</t>
  </si>
  <si>
    <t>Мероприятие 1.5.1</t>
  </si>
  <si>
    <t>Организация мероприятий в условиях работы социального кинозала</t>
  </si>
  <si>
    <t>03 1 05 2А130</t>
  </si>
  <si>
    <t>Подпрограмма 2</t>
  </si>
  <si>
    <r>
      <t>«</t>
    </r>
    <r>
      <rPr>
        <b/>
        <i/>
        <sz val="11"/>
        <color rgb="FF000000"/>
        <rFont val="Times New Roman"/>
        <family val="1"/>
        <charset val="204"/>
      </rPr>
      <t>Искусство</t>
    </r>
    <r>
      <rPr>
        <b/>
        <sz val="11"/>
        <color rgb="FF000000"/>
        <rFont val="Times New Roman"/>
        <family val="1"/>
        <charset val="204"/>
      </rPr>
      <t>»</t>
    </r>
  </si>
  <si>
    <t>03 2 00 00000</t>
  </si>
  <si>
    <t xml:space="preserve">Основное мероприятие 2.1 </t>
  </si>
  <si>
    <t>Организация мероприятий различного уровня, способствующих формированию культурных ценностей населения</t>
  </si>
  <si>
    <t>03 2 01 00000</t>
  </si>
  <si>
    <t>Мероприятие 2.1.1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</si>
  <si>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</si>
  <si>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 2 01 2А060</t>
  </si>
  <si>
    <t>Мероприятие 2.1.2</t>
  </si>
  <si>
    <t>Изготовление и распространение социальной рекламы, пропагандирующей культурные ценности Суксунского городского округа</t>
  </si>
  <si>
    <t>03 2 01 2А070</t>
  </si>
  <si>
    <t>Основное мероприятие 2.2</t>
  </si>
  <si>
    <t>Поддержка и развитие творческих коллективов и объединений учреждений культуры</t>
  </si>
  <si>
    <t>03 2 02 00000</t>
  </si>
  <si>
    <t>Мероприятие 2.2.1</t>
  </si>
  <si>
    <t>Участие творческих коллективов, объединений, солистов в конкурсах и фестивалях различного уровня</t>
  </si>
  <si>
    <t>03 2 02 2А080</t>
  </si>
  <si>
    <t>Мероприятие 2.2.2</t>
  </si>
  <si>
    <t>Организация гастролей творческих коллективов на территории Суксунского городского округа</t>
  </si>
  <si>
    <t>03 2 02 2А090</t>
  </si>
  <si>
    <t>».</t>
  </si>
  <si>
    <t>Приложение 4</t>
  </si>
  <si>
    <t>к муниципальной программе</t>
  </si>
  <si>
    <t>Суксунского городского округа</t>
  </si>
  <si>
    <t>«Культура Суксунского городского</t>
  </si>
  <si>
    <t>округа»</t>
  </si>
  <si>
    <t>Финансовое обеспечение</t>
  </si>
  <si>
    <t>реализации муниципальной программы Суксунского городского округа</t>
  </si>
  <si>
    <t>Приложение 3</t>
  </si>
  <si>
    <t>за счет средств бюджета Суксунского городского округа</t>
  </si>
  <si>
    <t>за счет средств бюджета Пермского края</t>
  </si>
  <si>
    <t>Приложение 5</t>
  </si>
  <si>
    <t>за счет средств федерального бюджета</t>
  </si>
  <si>
    <t>Приложение 6</t>
  </si>
  <si>
    <t>за счет всех источников финансирования</t>
  </si>
  <si>
    <t>0801</t>
  </si>
  <si>
    <t>Ремонт здания Советинской сельской библиотеки МУК «Суксунская ЦБС»</t>
  </si>
  <si>
    <t>4 1 03 SP040</t>
  </si>
  <si>
    <t xml:space="preserve">Приложение 1 </t>
  </si>
  <si>
    <t xml:space="preserve">к Постановлению Администрации </t>
  </si>
  <si>
    <t xml:space="preserve">Суксунского городского округа </t>
  </si>
  <si>
    <t>Приложение 2</t>
  </si>
  <si>
    <t>от 05.06.2023 № 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</si>
</sst>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5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/>
    <xf numFmtId="49" fontId="11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0" fillId="0" borderId="0" xfId="0" applyFill="1"/>
    <xf numFmtId="0" fontId="1" fillId="0" borderId="4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7" fillId="3" borderId="4" xfId="0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164" fontId="0" fillId="0" borderId="0" xfId="0" applyNumberFormat="1"/>
    <xf numFmtId="0" fontId="7" fillId="3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164" fontId="7" fillId="3" borderId="7" xfId="0" applyNumberFormat="1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  <color rgb="FFFFFF00"/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J104"/>
  <sheetViews>
    <sheetView view="pageBreakPreview" topLeftCell="A31" zoomScaleSheetLayoutView="100" workbookViewId="0">
      <selection activeCell="H9" sqref="H9"/>
    </sheetView>
  </sheetViews>
  <sheetFormatPr defaultRowHeight="15" x14ac:dyDescent="0.25"/>
  <cols>
    <col min="1" max="1" width="27.42578125" style="25" customWidth="1"/>
    <col min="2" max="2" width="18.42578125" style="25" customWidth="1"/>
    <col min="3" max="5" width="12.7109375" style="25" customWidth="1"/>
    <col min="6" max="6" width="15.140625" style="25" customWidth="1"/>
    <col min="7" max="7" width="16" style="25" customWidth="1"/>
    <col min="8" max="8" width="19" style="25" customWidth="1"/>
    <col min="9" max="9" width="6.28515625" style="25" customWidth="1"/>
    <col min="10" max="10" width="16.42578125" style="25" customWidth="1"/>
    <col min="11" max="16384" width="9.140625" style="25"/>
  </cols>
  <sheetData>
    <row r="1" spans="1:9" ht="18.75" x14ac:dyDescent="0.25">
      <c r="E1" s="46" t="s">
        <v>130</v>
      </c>
      <c r="F1" s="33"/>
      <c r="G1" s="33"/>
      <c r="H1" s="33"/>
    </row>
    <row r="2" spans="1:9" ht="18.75" x14ac:dyDescent="0.25">
      <c r="E2" s="46" t="s">
        <v>131</v>
      </c>
      <c r="F2" s="33"/>
      <c r="G2" s="33"/>
      <c r="H2" s="33"/>
    </row>
    <row r="3" spans="1:9" ht="18.75" x14ac:dyDescent="0.25">
      <c r="E3" s="46" t="s">
        <v>132</v>
      </c>
      <c r="F3" s="33"/>
      <c r="G3" s="33"/>
      <c r="H3" s="33"/>
    </row>
    <row r="4" spans="1:9" ht="18.75" x14ac:dyDescent="0.25">
      <c r="E4" s="46" t="s">
        <v>134</v>
      </c>
      <c r="F4" s="33"/>
      <c r="G4" s="33"/>
      <c r="H4" s="33"/>
    </row>
    <row r="6" spans="1:9" ht="16.5" customHeight="1" x14ac:dyDescent="0.25">
      <c r="E6" s="26" t="s">
        <v>120</v>
      </c>
      <c r="F6" s="27"/>
    </row>
    <row r="7" spans="1:9" ht="18.75" x14ac:dyDescent="0.25">
      <c r="E7" s="26" t="s">
        <v>114</v>
      </c>
      <c r="F7" s="27"/>
    </row>
    <row r="8" spans="1:9" ht="18.75" x14ac:dyDescent="0.25">
      <c r="E8" s="26" t="s">
        <v>115</v>
      </c>
      <c r="F8" s="27"/>
    </row>
    <row r="9" spans="1:9" ht="18.75" x14ac:dyDescent="0.25">
      <c r="E9" s="26" t="s">
        <v>116</v>
      </c>
      <c r="F9" s="27"/>
    </row>
    <row r="10" spans="1:9" ht="18.75" x14ac:dyDescent="0.25">
      <c r="E10" s="26" t="s">
        <v>117</v>
      </c>
      <c r="F10" s="27"/>
    </row>
    <row r="11" spans="1:9" ht="18.75" x14ac:dyDescent="0.25">
      <c r="E11" s="26"/>
      <c r="F11" s="27"/>
    </row>
    <row r="12" spans="1:9" ht="18.75" customHeight="1" x14ac:dyDescent="0.25">
      <c r="A12" s="71" t="s">
        <v>118</v>
      </c>
      <c r="B12" s="71"/>
      <c r="C12" s="71"/>
      <c r="D12" s="71"/>
      <c r="E12" s="71"/>
      <c r="F12" s="71"/>
      <c r="G12" s="71"/>
      <c r="H12" s="71"/>
      <c r="I12" s="71"/>
    </row>
    <row r="13" spans="1:9" ht="18.75" customHeight="1" x14ac:dyDescent="0.25">
      <c r="A13" s="71" t="s">
        <v>119</v>
      </c>
      <c r="B13" s="71"/>
      <c r="C13" s="71"/>
      <c r="D13" s="71"/>
      <c r="E13" s="71"/>
      <c r="F13" s="71"/>
      <c r="G13" s="71"/>
      <c r="H13" s="71"/>
      <c r="I13" s="71"/>
    </row>
    <row r="14" spans="1:9" ht="18.75" customHeight="1" x14ac:dyDescent="0.25">
      <c r="A14" s="71" t="s">
        <v>121</v>
      </c>
      <c r="B14" s="71"/>
      <c r="C14" s="71"/>
      <c r="D14" s="71"/>
      <c r="E14" s="71"/>
      <c r="F14" s="71"/>
      <c r="G14" s="71"/>
      <c r="H14" s="71"/>
      <c r="I14" s="71"/>
    </row>
    <row r="15" spans="1:9" ht="15.75" thickBot="1" x14ac:dyDescent="0.3"/>
    <row r="16" spans="1:9" ht="170.25" customHeight="1" thickBot="1" x14ac:dyDescent="0.3">
      <c r="A16" s="65" t="s">
        <v>0</v>
      </c>
      <c r="B16" s="65" t="s">
        <v>1</v>
      </c>
      <c r="C16" s="72" t="s">
        <v>2</v>
      </c>
      <c r="D16" s="73"/>
      <c r="E16" s="74"/>
      <c r="F16" s="72" t="s">
        <v>3</v>
      </c>
      <c r="G16" s="73"/>
      <c r="H16" s="74"/>
      <c r="I16" s="1"/>
    </row>
    <row r="17" spans="1:10" ht="15.75" thickBot="1" x14ac:dyDescent="0.3">
      <c r="A17" s="66"/>
      <c r="B17" s="66"/>
      <c r="C17" s="2" t="s">
        <v>4</v>
      </c>
      <c r="D17" s="2" t="s">
        <v>5</v>
      </c>
      <c r="E17" s="2" t="s">
        <v>6</v>
      </c>
      <c r="F17" s="2" t="s">
        <v>7</v>
      </c>
      <c r="G17" s="2" t="s">
        <v>8</v>
      </c>
      <c r="H17" s="2" t="s">
        <v>9</v>
      </c>
      <c r="I17" s="1"/>
    </row>
    <row r="18" spans="1:10" ht="15.75" thickBot="1" x14ac:dyDescent="0.3">
      <c r="A18" s="3">
        <v>1</v>
      </c>
      <c r="B18" s="2">
        <v>2</v>
      </c>
      <c r="C18" s="2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  <c r="I18" s="1"/>
    </row>
    <row r="19" spans="1:10" ht="15.75" thickBot="1" x14ac:dyDescent="0.3">
      <c r="A19" s="65" t="s">
        <v>10</v>
      </c>
      <c r="B19" s="2" t="s">
        <v>11</v>
      </c>
      <c r="C19" s="67">
        <v>610</v>
      </c>
      <c r="D19" s="69" t="s">
        <v>127</v>
      </c>
      <c r="E19" s="67" t="s">
        <v>12</v>
      </c>
      <c r="F19" s="28">
        <f>SUM(F20)</f>
        <v>31054.121870000003</v>
      </c>
      <c r="G19" s="28">
        <f t="shared" ref="G19:H19" si="0">SUM(G20)</f>
        <v>29365.794000000002</v>
      </c>
      <c r="H19" s="28">
        <f t="shared" si="0"/>
        <v>28795.794000000002</v>
      </c>
      <c r="I19" s="5"/>
      <c r="J19" s="49"/>
    </row>
    <row r="20" spans="1:10" ht="100.5" thickBot="1" x14ac:dyDescent="0.3">
      <c r="A20" s="66"/>
      <c r="B20" s="2" t="s">
        <v>13</v>
      </c>
      <c r="C20" s="68"/>
      <c r="D20" s="70"/>
      <c r="E20" s="68"/>
      <c r="F20" s="28">
        <f>SUM(F22,F92)</f>
        <v>31054.121870000003</v>
      </c>
      <c r="G20" s="28">
        <f>SUM(G22,G92)</f>
        <v>29365.794000000002</v>
      </c>
      <c r="H20" s="28">
        <f>SUM(H22,H92)</f>
        <v>28795.794000000002</v>
      </c>
      <c r="I20" s="5"/>
    </row>
    <row r="21" spans="1:10" ht="15.75" thickBot="1" x14ac:dyDescent="0.3">
      <c r="A21" s="6" t="s">
        <v>14</v>
      </c>
      <c r="B21" s="7" t="s">
        <v>11</v>
      </c>
      <c r="C21" s="67">
        <v>610</v>
      </c>
      <c r="D21" s="69" t="s">
        <v>127</v>
      </c>
      <c r="E21" s="67" t="s">
        <v>16</v>
      </c>
      <c r="F21" s="29">
        <f>SUM(F22)</f>
        <v>29956.121870000003</v>
      </c>
      <c r="G21" s="29">
        <f t="shared" ref="G21:H21" si="1">SUM(G22)</f>
        <v>28199.794000000002</v>
      </c>
      <c r="H21" s="29">
        <f t="shared" si="1"/>
        <v>27629.794000000002</v>
      </c>
      <c r="I21" s="8"/>
      <c r="J21" s="49"/>
    </row>
    <row r="22" spans="1:10" ht="30.75" thickBot="1" x14ac:dyDescent="0.3">
      <c r="A22" s="3" t="s">
        <v>15</v>
      </c>
      <c r="B22" s="7" t="s">
        <v>17</v>
      </c>
      <c r="C22" s="68"/>
      <c r="D22" s="70"/>
      <c r="E22" s="68"/>
      <c r="F22" s="29">
        <f>SUM(F23,F31,F37,F85,F87)</f>
        <v>29956.121870000003</v>
      </c>
      <c r="G22" s="29">
        <f>SUM(G23,G31,G37,G85,G87)</f>
        <v>28199.794000000002</v>
      </c>
      <c r="H22" s="29">
        <f>SUM(H23,H31,H37,H85,H87)</f>
        <v>27629.794000000002</v>
      </c>
      <c r="I22" s="4"/>
    </row>
    <row r="23" spans="1:10" ht="30" x14ac:dyDescent="0.25">
      <c r="A23" s="9" t="s">
        <v>18</v>
      </c>
      <c r="B23" s="85" t="s">
        <v>17</v>
      </c>
      <c r="C23" s="85">
        <v>610</v>
      </c>
      <c r="D23" s="69" t="s">
        <v>127</v>
      </c>
      <c r="E23" s="85" t="s">
        <v>20</v>
      </c>
      <c r="F23" s="75">
        <f>SUM(F25,F27,F29)</f>
        <v>27346.9</v>
      </c>
      <c r="G23" s="75">
        <f t="shared" ref="G23:H23" si="2">SUM(G25,G27,G29)</f>
        <v>26785.600000000002</v>
      </c>
      <c r="H23" s="75">
        <f t="shared" si="2"/>
        <v>26785.600000000002</v>
      </c>
      <c r="I23" s="77"/>
    </row>
    <row r="24" spans="1:10" ht="90.75" thickBot="1" x14ac:dyDescent="0.3">
      <c r="A24" s="10" t="s">
        <v>19</v>
      </c>
      <c r="B24" s="86"/>
      <c r="C24" s="86"/>
      <c r="D24" s="70"/>
      <c r="E24" s="86"/>
      <c r="F24" s="76"/>
      <c r="G24" s="76"/>
      <c r="H24" s="76"/>
      <c r="I24" s="77"/>
    </row>
    <row r="25" spans="1:10" x14ac:dyDescent="0.25">
      <c r="A25" s="11" t="s">
        <v>21</v>
      </c>
      <c r="B25" s="78" t="s">
        <v>17</v>
      </c>
      <c r="C25" s="78">
        <v>610</v>
      </c>
      <c r="D25" s="80" t="str">
        <f t="shared" ref="D25:D56" si="3">$D$23</f>
        <v>0801</v>
      </c>
      <c r="E25" s="78" t="s">
        <v>23</v>
      </c>
      <c r="F25" s="82">
        <v>10500.2</v>
      </c>
      <c r="G25" s="82">
        <v>10410.200000000001</v>
      </c>
      <c r="H25" s="82">
        <v>10410.200000000001</v>
      </c>
      <c r="I25" s="84"/>
    </row>
    <row r="26" spans="1:10" ht="90.75" thickBot="1" x14ac:dyDescent="0.3">
      <c r="A26" s="12" t="s">
        <v>22</v>
      </c>
      <c r="B26" s="79"/>
      <c r="C26" s="79"/>
      <c r="D26" s="81"/>
      <c r="E26" s="79"/>
      <c r="F26" s="83"/>
      <c r="G26" s="83"/>
      <c r="H26" s="83"/>
      <c r="I26" s="84"/>
    </row>
    <row r="27" spans="1:10" x14ac:dyDescent="0.25">
      <c r="A27" s="11" t="s">
        <v>24</v>
      </c>
      <c r="B27" s="78" t="s">
        <v>17</v>
      </c>
      <c r="C27" s="78">
        <v>610</v>
      </c>
      <c r="D27" s="80" t="str">
        <f t="shared" si="3"/>
        <v>0801</v>
      </c>
      <c r="E27" s="78" t="s">
        <v>23</v>
      </c>
      <c r="F27" s="82">
        <v>13542.5</v>
      </c>
      <c r="G27" s="82">
        <v>13557</v>
      </c>
      <c r="H27" s="82">
        <v>13557</v>
      </c>
      <c r="I27" s="84"/>
    </row>
    <row r="28" spans="1:10" ht="105.75" thickBot="1" x14ac:dyDescent="0.3">
      <c r="A28" s="12" t="s">
        <v>25</v>
      </c>
      <c r="B28" s="79"/>
      <c r="C28" s="79"/>
      <c r="D28" s="81"/>
      <c r="E28" s="79"/>
      <c r="F28" s="83"/>
      <c r="G28" s="83"/>
      <c r="H28" s="83"/>
      <c r="I28" s="84"/>
    </row>
    <row r="29" spans="1:10" x14ac:dyDescent="0.25">
      <c r="A29" s="11" t="s">
        <v>26</v>
      </c>
      <c r="B29" s="78" t="s">
        <v>17</v>
      </c>
      <c r="C29" s="78">
        <v>610</v>
      </c>
      <c r="D29" s="80" t="str">
        <f t="shared" si="3"/>
        <v>0801</v>
      </c>
      <c r="E29" s="78" t="s">
        <v>23</v>
      </c>
      <c r="F29" s="82">
        <v>3304.2</v>
      </c>
      <c r="G29" s="82">
        <v>2818.4</v>
      </c>
      <c r="H29" s="82">
        <v>2818.4</v>
      </c>
      <c r="I29" s="84"/>
    </row>
    <row r="30" spans="1:10" ht="75.75" thickBot="1" x14ac:dyDescent="0.3">
      <c r="A30" s="12" t="s">
        <v>27</v>
      </c>
      <c r="B30" s="79"/>
      <c r="C30" s="79"/>
      <c r="D30" s="81"/>
      <c r="E30" s="79"/>
      <c r="F30" s="83"/>
      <c r="G30" s="83"/>
      <c r="H30" s="83"/>
      <c r="I30" s="84"/>
    </row>
    <row r="31" spans="1:10" ht="30" x14ac:dyDescent="0.25">
      <c r="A31" s="15" t="s">
        <v>28</v>
      </c>
      <c r="B31" s="93" t="s">
        <v>17</v>
      </c>
      <c r="C31" s="93">
        <v>610</v>
      </c>
      <c r="D31" s="95" t="str">
        <f t="shared" si="3"/>
        <v>0801</v>
      </c>
      <c r="E31" s="93" t="s">
        <v>30</v>
      </c>
      <c r="F31" s="75">
        <f>SUM(F33,F35)</f>
        <v>30</v>
      </c>
      <c r="G31" s="75">
        <f t="shared" ref="G31:H31" si="4">SUM(G33,G35)</f>
        <v>30</v>
      </c>
      <c r="H31" s="75">
        <f t="shared" si="4"/>
        <v>30</v>
      </c>
      <c r="I31" s="77"/>
    </row>
    <row r="32" spans="1:10" ht="90.75" thickBot="1" x14ac:dyDescent="0.3">
      <c r="A32" s="16" t="s">
        <v>29</v>
      </c>
      <c r="B32" s="94"/>
      <c r="C32" s="94"/>
      <c r="D32" s="96"/>
      <c r="E32" s="94"/>
      <c r="F32" s="76"/>
      <c r="G32" s="76"/>
      <c r="H32" s="76"/>
      <c r="I32" s="77"/>
    </row>
    <row r="33" spans="1:9" ht="15" customHeight="1" x14ac:dyDescent="0.25">
      <c r="A33" s="17" t="s">
        <v>31</v>
      </c>
      <c r="B33" s="87" t="s">
        <v>17</v>
      </c>
      <c r="C33" s="87">
        <v>610</v>
      </c>
      <c r="D33" s="89" t="str">
        <f t="shared" si="3"/>
        <v>0801</v>
      </c>
      <c r="E33" s="87" t="s">
        <v>33</v>
      </c>
      <c r="F33" s="82">
        <v>15</v>
      </c>
      <c r="G33" s="91">
        <v>15</v>
      </c>
      <c r="H33" s="91">
        <v>15</v>
      </c>
      <c r="I33" s="84"/>
    </row>
    <row r="34" spans="1:9" ht="75.75" thickBot="1" x14ac:dyDescent="0.3">
      <c r="A34" s="18" t="s">
        <v>32</v>
      </c>
      <c r="B34" s="88"/>
      <c r="C34" s="88"/>
      <c r="D34" s="90"/>
      <c r="E34" s="88"/>
      <c r="F34" s="83"/>
      <c r="G34" s="92"/>
      <c r="H34" s="92"/>
      <c r="I34" s="84"/>
    </row>
    <row r="35" spans="1:9" ht="15" customHeight="1" x14ac:dyDescent="0.25">
      <c r="A35" s="17" t="s">
        <v>34</v>
      </c>
      <c r="B35" s="87" t="s">
        <v>17</v>
      </c>
      <c r="C35" s="87">
        <v>610</v>
      </c>
      <c r="D35" s="89" t="str">
        <f t="shared" si="3"/>
        <v>0801</v>
      </c>
      <c r="E35" s="87" t="s">
        <v>36</v>
      </c>
      <c r="F35" s="91">
        <v>15</v>
      </c>
      <c r="G35" s="91">
        <v>15</v>
      </c>
      <c r="H35" s="91">
        <v>15</v>
      </c>
      <c r="I35" s="84"/>
    </row>
    <row r="36" spans="1:9" ht="75.75" thickBot="1" x14ac:dyDescent="0.3">
      <c r="A36" s="18" t="s">
        <v>35</v>
      </c>
      <c r="B36" s="88"/>
      <c r="C36" s="88"/>
      <c r="D36" s="90"/>
      <c r="E36" s="88"/>
      <c r="F36" s="92"/>
      <c r="G36" s="92"/>
      <c r="H36" s="92"/>
      <c r="I36" s="84"/>
    </row>
    <row r="37" spans="1:9" ht="30" x14ac:dyDescent="0.25">
      <c r="A37" s="15" t="s">
        <v>37</v>
      </c>
      <c r="B37" s="93" t="s">
        <v>17</v>
      </c>
      <c r="C37" s="93">
        <v>610</v>
      </c>
      <c r="D37" s="95" t="str">
        <f t="shared" si="3"/>
        <v>0801</v>
      </c>
      <c r="E37" s="93" t="s">
        <v>39</v>
      </c>
      <c r="F37" s="75">
        <f>SUM(F39:F44,F56,F75,F77,F79,F81)</f>
        <v>1879.2218699999999</v>
      </c>
      <c r="G37" s="75">
        <f>SUM(G39:G44,G56,G75,G77,G79,G81)</f>
        <v>1130</v>
      </c>
      <c r="H37" s="75">
        <f>SUM(H39:H44,H56,H75,H77,H79,H81)</f>
        <v>560</v>
      </c>
      <c r="I37" s="77"/>
    </row>
    <row r="38" spans="1:9" ht="90.75" thickBot="1" x14ac:dyDescent="0.3">
      <c r="A38" s="16" t="s">
        <v>38</v>
      </c>
      <c r="B38" s="94"/>
      <c r="C38" s="94"/>
      <c r="D38" s="96"/>
      <c r="E38" s="94"/>
      <c r="F38" s="76"/>
      <c r="G38" s="76"/>
      <c r="H38" s="76"/>
      <c r="I38" s="77"/>
    </row>
    <row r="39" spans="1:9" ht="15" customHeight="1" x14ac:dyDescent="0.25">
      <c r="A39" s="11" t="s">
        <v>40</v>
      </c>
      <c r="B39" s="78" t="s">
        <v>17</v>
      </c>
      <c r="C39" s="78">
        <v>610</v>
      </c>
      <c r="D39" s="80" t="str">
        <f t="shared" si="3"/>
        <v>0801</v>
      </c>
      <c r="E39" s="78" t="s">
        <v>42</v>
      </c>
      <c r="F39" s="82">
        <v>76</v>
      </c>
      <c r="G39" s="82">
        <v>0</v>
      </c>
      <c r="H39" s="82">
        <v>0</v>
      </c>
      <c r="I39" s="84"/>
    </row>
    <row r="40" spans="1:9" ht="45.75" thickBot="1" x14ac:dyDescent="0.3">
      <c r="A40" s="12" t="s">
        <v>41</v>
      </c>
      <c r="B40" s="79"/>
      <c r="C40" s="79"/>
      <c r="D40" s="81"/>
      <c r="E40" s="79"/>
      <c r="F40" s="83"/>
      <c r="G40" s="83"/>
      <c r="H40" s="83"/>
      <c r="I40" s="84"/>
    </row>
    <row r="41" spans="1:9" ht="15" customHeight="1" x14ac:dyDescent="0.25">
      <c r="A41" s="11" t="s">
        <v>43</v>
      </c>
      <c r="B41" s="78" t="s">
        <v>17</v>
      </c>
      <c r="C41" s="78">
        <v>610</v>
      </c>
      <c r="D41" s="80" t="str">
        <f t="shared" si="3"/>
        <v>0801</v>
      </c>
      <c r="E41" s="78" t="s">
        <v>45</v>
      </c>
      <c r="F41" s="91">
        <v>797.22186999999997</v>
      </c>
      <c r="G41" s="91">
        <v>0</v>
      </c>
      <c r="H41" s="91">
        <v>0</v>
      </c>
      <c r="I41" s="84"/>
    </row>
    <row r="42" spans="1:9" ht="45.75" thickBot="1" x14ac:dyDescent="0.3">
      <c r="A42" s="12" t="s">
        <v>44</v>
      </c>
      <c r="B42" s="79"/>
      <c r="C42" s="79"/>
      <c r="D42" s="81"/>
      <c r="E42" s="79"/>
      <c r="F42" s="92"/>
      <c r="G42" s="92"/>
      <c r="H42" s="92"/>
      <c r="I42" s="84"/>
    </row>
    <row r="43" spans="1:9" ht="15" customHeight="1" x14ac:dyDescent="0.25">
      <c r="A43" s="17" t="s">
        <v>46</v>
      </c>
      <c r="B43" s="87" t="s">
        <v>17</v>
      </c>
      <c r="C43" s="87">
        <v>610</v>
      </c>
      <c r="D43" s="89" t="str">
        <f t="shared" si="3"/>
        <v>0801</v>
      </c>
      <c r="E43" s="87" t="s">
        <v>48</v>
      </c>
      <c r="F43" s="82">
        <f>SUM(F46:F55)</f>
        <v>456</v>
      </c>
      <c r="G43" s="82">
        <f t="shared" ref="G43:H43" si="5">SUM(G46:G55)</f>
        <v>0</v>
      </c>
      <c r="H43" s="82">
        <f t="shared" si="5"/>
        <v>0</v>
      </c>
      <c r="I43" s="84"/>
    </row>
    <row r="44" spans="1:9" ht="90.75" thickBot="1" x14ac:dyDescent="0.3">
      <c r="A44" s="18" t="s">
        <v>47</v>
      </c>
      <c r="B44" s="88"/>
      <c r="C44" s="88"/>
      <c r="D44" s="90"/>
      <c r="E44" s="88"/>
      <c r="F44" s="83"/>
      <c r="G44" s="83"/>
      <c r="H44" s="83"/>
      <c r="I44" s="84"/>
    </row>
    <row r="45" spans="1:9" ht="15.75" thickBot="1" x14ac:dyDescent="0.3">
      <c r="A45" s="18" t="s">
        <v>49</v>
      </c>
      <c r="B45" s="19"/>
      <c r="C45" s="19"/>
      <c r="D45" s="40" t="str">
        <f t="shared" si="3"/>
        <v>0801</v>
      </c>
      <c r="E45" s="19"/>
      <c r="F45" s="30"/>
      <c r="G45" s="31"/>
      <c r="H45" s="31"/>
      <c r="I45" s="14"/>
    </row>
    <row r="46" spans="1:9" ht="45.75" thickBot="1" x14ac:dyDescent="0.3">
      <c r="A46" s="12" t="s">
        <v>50</v>
      </c>
      <c r="B46" s="20" t="s">
        <v>17</v>
      </c>
      <c r="C46" s="20">
        <v>610</v>
      </c>
      <c r="D46" s="41" t="str">
        <f t="shared" si="3"/>
        <v>0801</v>
      </c>
      <c r="E46" s="20" t="s">
        <v>48</v>
      </c>
      <c r="F46" s="30">
        <v>456</v>
      </c>
      <c r="G46" s="31">
        <v>0</v>
      </c>
      <c r="H46" s="31">
        <v>0</v>
      </c>
      <c r="I46" s="14"/>
    </row>
    <row r="47" spans="1:9" ht="45.75" hidden="1" thickBot="1" x14ac:dyDescent="0.3">
      <c r="A47" s="51" t="s">
        <v>51</v>
      </c>
      <c r="B47" s="47" t="s">
        <v>17</v>
      </c>
      <c r="C47" s="47">
        <v>610</v>
      </c>
      <c r="D47" s="52" t="str">
        <f t="shared" si="3"/>
        <v>0801</v>
      </c>
      <c r="E47" s="47" t="s">
        <v>48</v>
      </c>
      <c r="F47" s="53">
        <v>0</v>
      </c>
      <c r="G47" s="54">
        <v>0</v>
      </c>
      <c r="H47" s="54">
        <v>0</v>
      </c>
      <c r="I47" s="14"/>
    </row>
    <row r="48" spans="1:9" ht="45.75" hidden="1" thickBot="1" x14ac:dyDescent="0.3">
      <c r="A48" s="51" t="s">
        <v>52</v>
      </c>
      <c r="B48" s="47" t="s">
        <v>17</v>
      </c>
      <c r="C48" s="47">
        <v>610</v>
      </c>
      <c r="D48" s="52" t="str">
        <f t="shared" si="3"/>
        <v>0801</v>
      </c>
      <c r="E48" s="47" t="s">
        <v>48</v>
      </c>
      <c r="F48" s="53">
        <v>0</v>
      </c>
      <c r="G48" s="54">
        <v>0</v>
      </c>
      <c r="H48" s="54">
        <v>0</v>
      </c>
      <c r="I48" s="14"/>
    </row>
    <row r="49" spans="1:9" ht="15" hidden="1" customHeight="1" x14ac:dyDescent="0.25">
      <c r="A49" s="55" t="s">
        <v>53</v>
      </c>
      <c r="B49" s="97" t="s">
        <v>17</v>
      </c>
      <c r="C49" s="97">
        <v>610</v>
      </c>
      <c r="D49" s="99" t="str">
        <f t="shared" si="3"/>
        <v>0801</v>
      </c>
      <c r="E49" s="97" t="s">
        <v>48</v>
      </c>
      <c r="F49" s="101">
        <v>0</v>
      </c>
      <c r="G49" s="103">
        <v>0</v>
      </c>
      <c r="H49" s="103">
        <v>0</v>
      </c>
      <c r="I49" s="84"/>
    </row>
    <row r="50" spans="1:9" ht="30.75" hidden="1" thickBot="1" x14ac:dyDescent="0.3">
      <c r="A50" s="51" t="s">
        <v>54</v>
      </c>
      <c r="B50" s="98"/>
      <c r="C50" s="98"/>
      <c r="D50" s="100"/>
      <c r="E50" s="98"/>
      <c r="F50" s="102"/>
      <c r="G50" s="104"/>
      <c r="H50" s="104"/>
      <c r="I50" s="84"/>
    </row>
    <row r="51" spans="1:9" ht="15" hidden="1" customHeight="1" x14ac:dyDescent="0.25">
      <c r="A51" s="55" t="s">
        <v>53</v>
      </c>
      <c r="B51" s="97" t="s">
        <v>17</v>
      </c>
      <c r="C51" s="97">
        <v>610</v>
      </c>
      <c r="D51" s="99" t="str">
        <f t="shared" si="3"/>
        <v>0801</v>
      </c>
      <c r="E51" s="97" t="s">
        <v>48</v>
      </c>
      <c r="F51" s="101">
        <v>0</v>
      </c>
      <c r="G51" s="103">
        <v>0</v>
      </c>
      <c r="H51" s="103">
        <v>0</v>
      </c>
      <c r="I51" s="84"/>
    </row>
    <row r="52" spans="1:9" ht="30.75" hidden="1" thickBot="1" x14ac:dyDescent="0.3">
      <c r="A52" s="51" t="s">
        <v>55</v>
      </c>
      <c r="B52" s="98"/>
      <c r="C52" s="98"/>
      <c r="D52" s="100"/>
      <c r="E52" s="98"/>
      <c r="F52" s="102"/>
      <c r="G52" s="104"/>
      <c r="H52" s="104"/>
      <c r="I52" s="84"/>
    </row>
    <row r="53" spans="1:9" ht="45.75" hidden="1" thickBot="1" x14ac:dyDescent="0.3">
      <c r="A53" s="51" t="s">
        <v>56</v>
      </c>
      <c r="B53" s="47" t="s">
        <v>17</v>
      </c>
      <c r="C53" s="47">
        <v>610</v>
      </c>
      <c r="D53" s="52" t="str">
        <f t="shared" si="3"/>
        <v>0801</v>
      </c>
      <c r="E53" s="47" t="s">
        <v>48</v>
      </c>
      <c r="F53" s="53">
        <v>0</v>
      </c>
      <c r="G53" s="54">
        <v>0</v>
      </c>
      <c r="H53" s="54">
        <v>0</v>
      </c>
      <c r="I53" s="14"/>
    </row>
    <row r="54" spans="1:9" ht="45.75" hidden="1" thickBot="1" x14ac:dyDescent="0.3">
      <c r="A54" s="56" t="s">
        <v>57</v>
      </c>
      <c r="B54" s="47" t="s">
        <v>17</v>
      </c>
      <c r="C54" s="47">
        <v>610</v>
      </c>
      <c r="D54" s="52" t="str">
        <f t="shared" si="3"/>
        <v>0801</v>
      </c>
      <c r="E54" s="47" t="s">
        <v>48</v>
      </c>
      <c r="F54" s="53">
        <v>0</v>
      </c>
      <c r="G54" s="54">
        <v>0</v>
      </c>
      <c r="H54" s="54">
        <v>0</v>
      </c>
      <c r="I54" s="14"/>
    </row>
    <row r="55" spans="1:9" ht="45.75" hidden="1" thickBot="1" x14ac:dyDescent="0.3">
      <c r="A55" s="56" t="s">
        <v>128</v>
      </c>
      <c r="B55" s="47" t="s">
        <v>17</v>
      </c>
      <c r="C55" s="47">
        <v>610</v>
      </c>
      <c r="D55" s="52" t="str">
        <f t="shared" si="3"/>
        <v>0801</v>
      </c>
      <c r="E55" s="47" t="s">
        <v>129</v>
      </c>
      <c r="F55" s="57">
        <v>0</v>
      </c>
      <c r="G55" s="58">
        <v>0</v>
      </c>
      <c r="H55" s="58">
        <v>0</v>
      </c>
      <c r="I55" s="14"/>
    </row>
    <row r="56" spans="1:9" x14ac:dyDescent="0.25">
      <c r="A56" s="11" t="s">
        <v>58</v>
      </c>
      <c r="B56" s="78" t="s">
        <v>17</v>
      </c>
      <c r="C56" s="78">
        <v>610</v>
      </c>
      <c r="D56" s="80" t="str">
        <f t="shared" si="3"/>
        <v>0801</v>
      </c>
      <c r="E56" s="13" t="s">
        <v>60</v>
      </c>
      <c r="F56" s="82">
        <f>SUM(F59:F74)</f>
        <v>200</v>
      </c>
      <c r="G56" s="82">
        <f>SUM(G59:G74)</f>
        <v>330</v>
      </c>
      <c r="H56" s="82">
        <f>SUM(H59:H74)</f>
        <v>260</v>
      </c>
      <c r="I56" s="84"/>
    </row>
    <row r="57" spans="1:9" ht="90.75" thickBot="1" x14ac:dyDescent="0.3">
      <c r="A57" s="12" t="s">
        <v>59</v>
      </c>
      <c r="B57" s="79"/>
      <c r="C57" s="79"/>
      <c r="D57" s="81"/>
      <c r="E57" s="20" t="s">
        <v>61</v>
      </c>
      <c r="F57" s="83"/>
      <c r="G57" s="83"/>
      <c r="H57" s="83"/>
      <c r="I57" s="84"/>
    </row>
    <row r="58" spans="1:9" ht="15.75" thickBot="1" x14ac:dyDescent="0.3">
      <c r="A58" s="12" t="s">
        <v>49</v>
      </c>
      <c r="B58" s="20"/>
      <c r="C58" s="20"/>
      <c r="D58" s="41" t="str">
        <f t="shared" ref="D58:D89" si="6">$D$23</f>
        <v>0801</v>
      </c>
      <c r="E58" s="20"/>
      <c r="F58" s="30"/>
      <c r="G58" s="30"/>
      <c r="H58" s="30"/>
      <c r="I58" s="14"/>
    </row>
    <row r="59" spans="1:9" x14ac:dyDescent="0.25">
      <c r="A59" s="11"/>
      <c r="B59" s="78" t="s">
        <v>17</v>
      </c>
      <c r="C59" s="78">
        <v>610</v>
      </c>
      <c r="D59" s="80" t="str">
        <f t="shared" si="6"/>
        <v>0801</v>
      </c>
      <c r="E59" s="13" t="s">
        <v>60</v>
      </c>
      <c r="F59" s="82">
        <v>200</v>
      </c>
      <c r="G59" s="82">
        <v>0</v>
      </c>
      <c r="H59" s="82">
        <v>0</v>
      </c>
      <c r="I59" s="105"/>
    </row>
    <row r="60" spans="1:9" x14ac:dyDescent="0.25">
      <c r="A60" s="11"/>
      <c r="B60" s="108"/>
      <c r="C60" s="108"/>
      <c r="D60" s="109"/>
      <c r="E60" s="13" t="s">
        <v>61</v>
      </c>
      <c r="F60" s="110"/>
      <c r="G60" s="110"/>
      <c r="H60" s="110"/>
      <c r="I60" s="105"/>
    </row>
    <row r="61" spans="1:9" ht="75" x14ac:dyDescent="0.25">
      <c r="A61" s="11" t="s">
        <v>62</v>
      </c>
      <c r="B61" s="108"/>
      <c r="C61" s="108"/>
      <c r="D61" s="109"/>
      <c r="E61" s="21"/>
      <c r="F61" s="110"/>
      <c r="G61" s="110"/>
      <c r="H61" s="110"/>
      <c r="I61" s="105"/>
    </row>
    <row r="62" spans="1:9" ht="15.75" thickBot="1" x14ac:dyDescent="0.3">
      <c r="A62" s="12"/>
      <c r="B62" s="79"/>
      <c r="C62" s="79"/>
      <c r="D62" s="81"/>
      <c r="E62" s="22"/>
      <c r="F62" s="83"/>
      <c r="G62" s="83"/>
      <c r="H62" s="83"/>
      <c r="I62" s="105"/>
    </row>
    <row r="63" spans="1:9" ht="149.25" hidden="1" customHeight="1" x14ac:dyDescent="0.25">
      <c r="A63" s="106" t="s">
        <v>63</v>
      </c>
      <c r="B63" s="97" t="s">
        <v>17</v>
      </c>
      <c r="C63" s="97">
        <v>610</v>
      </c>
      <c r="D63" s="99" t="str">
        <f t="shared" si="6"/>
        <v>0801</v>
      </c>
      <c r="E63" s="50" t="s">
        <v>60</v>
      </c>
      <c r="F63" s="101">
        <v>0</v>
      </c>
      <c r="G63" s="101">
        <v>0</v>
      </c>
      <c r="H63" s="101">
        <v>0</v>
      </c>
      <c r="I63" s="105"/>
    </row>
    <row r="64" spans="1:9" ht="15.75" hidden="1" thickBot="1" x14ac:dyDescent="0.3">
      <c r="A64" s="107"/>
      <c r="B64" s="98"/>
      <c r="C64" s="98"/>
      <c r="D64" s="100"/>
      <c r="E64" s="47" t="s">
        <v>61</v>
      </c>
      <c r="F64" s="102"/>
      <c r="G64" s="102"/>
      <c r="H64" s="102"/>
      <c r="I64" s="105"/>
    </row>
    <row r="65" spans="1:9" ht="119.25" hidden="1" customHeight="1" x14ac:dyDescent="0.25">
      <c r="A65" s="106" t="s">
        <v>64</v>
      </c>
      <c r="B65" s="97" t="s">
        <v>17</v>
      </c>
      <c r="C65" s="97">
        <v>610</v>
      </c>
      <c r="D65" s="99" t="str">
        <f t="shared" si="6"/>
        <v>0801</v>
      </c>
      <c r="E65" s="50" t="s">
        <v>60</v>
      </c>
      <c r="F65" s="101">
        <v>0</v>
      </c>
      <c r="G65" s="101">
        <v>0</v>
      </c>
      <c r="H65" s="101">
        <v>0</v>
      </c>
      <c r="I65" s="105"/>
    </row>
    <row r="66" spans="1:9" ht="15.75" hidden="1" thickBot="1" x14ac:dyDescent="0.3">
      <c r="A66" s="107"/>
      <c r="B66" s="98"/>
      <c r="C66" s="98"/>
      <c r="D66" s="100"/>
      <c r="E66" s="47" t="s">
        <v>61</v>
      </c>
      <c r="F66" s="102"/>
      <c r="G66" s="102"/>
      <c r="H66" s="102"/>
      <c r="I66" s="105"/>
    </row>
    <row r="67" spans="1:9" ht="149.25" customHeight="1" x14ac:dyDescent="0.25">
      <c r="A67" s="111" t="s">
        <v>65</v>
      </c>
      <c r="B67" s="78" t="s">
        <v>17</v>
      </c>
      <c r="C67" s="78">
        <v>610</v>
      </c>
      <c r="D67" s="80" t="str">
        <f t="shared" si="6"/>
        <v>0801</v>
      </c>
      <c r="E67" s="13" t="s">
        <v>60</v>
      </c>
      <c r="F67" s="82">
        <v>0</v>
      </c>
      <c r="G67" s="82">
        <v>200</v>
      </c>
      <c r="H67" s="82">
        <v>0</v>
      </c>
      <c r="I67" s="105"/>
    </row>
    <row r="68" spans="1:9" ht="15.75" thickBot="1" x14ac:dyDescent="0.3">
      <c r="A68" s="112"/>
      <c r="B68" s="79"/>
      <c r="C68" s="79"/>
      <c r="D68" s="81"/>
      <c r="E68" s="20" t="s">
        <v>61</v>
      </c>
      <c r="F68" s="83"/>
      <c r="G68" s="83"/>
      <c r="H68" s="83"/>
      <c r="I68" s="105"/>
    </row>
    <row r="69" spans="1:9" ht="149.25" customHeight="1" x14ac:dyDescent="0.25">
      <c r="A69" s="111" t="s">
        <v>66</v>
      </c>
      <c r="B69" s="78" t="s">
        <v>17</v>
      </c>
      <c r="C69" s="78">
        <v>610</v>
      </c>
      <c r="D69" s="80" t="str">
        <f t="shared" si="6"/>
        <v>0801</v>
      </c>
      <c r="E69" s="13" t="s">
        <v>60</v>
      </c>
      <c r="F69" s="82">
        <v>0</v>
      </c>
      <c r="G69" s="82">
        <v>130</v>
      </c>
      <c r="H69" s="82">
        <v>0</v>
      </c>
      <c r="I69" s="105"/>
    </row>
    <row r="70" spans="1:9" ht="15.75" thickBot="1" x14ac:dyDescent="0.3">
      <c r="A70" s="112"/>
      <c r="B70" s="79"/>
      <c r="C70" s="79"/>
      <c r="D70" s="81"/>
      <c r="E70" s="20" t="s">
        <v>61</v>
      </c>
      <c r="F70" s="83"/>
      <c r="G70" s="83"/>
      <c r="H70" s="83"/>
      <c r="I70" s="105"/>
    </row>
    <row r="71" spans="1:9" ht="134.25" customHeight="1" x14ac:dyDescent="0.25">
      <c r="A71" s="111" t="s">
        <v>67</v>
      </c>
      <c r="B71" s="78" t="s">
        <v>17</v>
      </c>
      <c r="C71" s="78">
        <v>610</v>
      </c>
      <c r="D71" s="80" t="str">
        <f t="shared" si="6"/>
        <v>0801</v>
      </c>
      <c r="E71" s="13" t="s">
        <v>60</v>
      </c>
      <c r="F71" s="82">
        <v>0</v>
      </c>
      <c r="G71" s="82">
        <v>0</v>
      </c>
      <c r="H71" s="82">
        <v>130</v>
      </c>
      <c r="I71" s="105"/>
    </row>
    <row r="72" spans="1:9" ht="15.75" thickBot="1" x14ac:dyDescent="0.3">
      <c r="A72" s="112"/>
      <c r="B72" s="79"/>
      <c r="C72" s="79"/>
      <c r="D72" s="81"/>
      <c r="E72" s="20" t="s">
        <v>61</v>
      </c>
      <c r="F72" s="83"/>
      <c r="G72" s="83"/>
      <c r="H72" s="83"/>
      <c r="I72" s="105"/>
    </row>
    <row r="73" spans="1:9" ht="134.25" customHeight="1" x14ac:dyDescent="0.25">
      <c r="A73" s="111" t="s">
        <v>68</v>
      </c>
      <c r="B73" s="78" t="s">
        <v>17</v>
      </c>
      <c r="C73" s="78">
        <v>610</v>
      </c>
      <c r="D73" s="80" t="str">
        <f t="shared" si="6"/>
        <v>0801</v>
      </c>
      <c r="E73" s="13" t="s">
        <v>60</v>
      </c>
      <c r="F73" s="82">
        <v>0</v>
      </c>
      <c r="G73" s="82">
        <v>0</v>
      </c>
      <c r="H73" s="82">
        <v>130</v>
      </c>
      <c r="I73" s="105"/>
    </row>
    <row r="74" spans="1:9" ht="15.75" thickBot="1" x14ac:dyDescent="0.3">
      <c r="A74" s="112"/>
      <c r="B74" s="79"/>
      <c r="C74" s="79"/>
      <c r="D74" s="81"/>
      <c r="E74" s="20" t="s">
        <v>61</v>
      </c>
      <c r="F74" s="83"/>
      <c r="G74" s="83"/>
      <c r="H74" s="83"/>
      <c r="I74" s="105"/>
    </row>
    <row r="75" spans="1:9" ht="15" customHeight="1" x14ac:dyDescent="0.25">
      <c r="A75" s="11" t="s">
        <v>69</v>
      </c>
      <c r="B75" s="78" t="s">
        <v>17</v>
      </c>
      <c r="C75" s="78">
        <v>610</v>
      </c>
      <c r="D75" s="80" t="str">
        <f t="shared" si="6"/>
        <v>0801</v>
      </c>
      <c r="E75" s="78" t="s">
        <v>71</v>
      </c>
      <c r="F75" s="91">
        <v>0</v>
      </c>
      <c r="G75" s="82">
        <v>500</v>
      </c>
      <c r="H75" s="91">
        <v>0</v>
      </c>
      <c r="I75" s="84"/>
    </row>
    <row r="76" spans="1:9" ht="90.75" thickBot="1" x14ac:dyDescent="0.3">
      <c r="A76" s="12" t="s">
        <v>70</v>
      </c>
      <c r="B76" s="79"/>
      <c r="C76" s="79"/>
      <c r="D76" s="81"/>
      <c r="E76" s="79"/>
      <c r="F76" s="92"/>
      <c r="G76" s="83"/>
      <c r="H76" s="92"/>
      <c r="I76" s="84"/>
    </row>
    <row r="77" spans="1:9" ht="15" customHeight="1" x14ac:dyDescent="0.25">
      <c r="A77" s="11" t="s">
        <v>72</v>
      </c>
      <c r="B77" s="78" t="s">
        <v>17</v>
      </c>
      <c r="C77" s="78">
        <v>610</v>
      </c>
      <c r="D77" s="80" t="str">
        <f t="shared" si="6"/>
        <v>0801</v>
      </c>
      <c r="E77" s="78" t="s">
        <v>74</v>
      </c>
      <c r="F77" s="82">
        <v>200</v>
      </c>
      <c r="G77" s="82">
        <v>300</v>
      </c>
      <c r="H77" s="82">
        <v>300</v>
      </c>
      <c r="I77" s="84"/>
    </row>
    <row r="78" spans="1:9" ht="30.75" thickBot="1" x14ac:dyDescent="0.3">
      <c r="A78" s="12" t="s">
        <v>73</v>
      </c>
      <c r="B78" s="79"/>
      <c r="C78" s="79"/>
      <c r="D78" s="81"/>
      <c r="E78" s="79"/>
      <c r="F78" s="83"/>
      <c r="G78" s="83"/>
      <c r="H78" s="83"/>
      <c r="I78" s="84"/>
    </row>
    <row r="79" spans="1:9" ht="15" customHeight="1" x14ac:dyDescent="0.25">
      <c r="A79" s="11" t="s">
        <v>75</v>
      </c>
      <c r="B79" s="87" t="s">
        <v>17</v>
      </c>
      <c r="C79" s="78">
        <v>610</v>
      </c>
      <c r="D79" s="80" t="str">
        <f t="shared" si="6"/>
        <v>0801</v>
      </c>
      <c r="E79" s="78" t="s">
        <v>77</v>
      </c>
      <c r="F79" s="91">
        <v>150</v>
      </c>
      <c r="G79" s="91">
        <v>0</v>
      </c>
      <c r="H79" s="91">
        <v>0</v>
      </c>
      <c r="I79" s="84"/>
    </row>
    <row r="80" spans="1:9" ht="45.75" thickBot="1" x14ac:dyDescent="0.3">
      <c r="A80" s="12" t="s">
        <v>76</v>
      </c>
      <c r="B80" s="88"/>
      <c r="C80" s="79"/>
      <c r="D80" s="81"/>
      <c r="E80" s="79"/>
      <c r="F80" s="92"/>
      <c r="G80" s="92"/>
      <c r="H80" s="92"/>
      <c r="I80" s="84"/>
    </row>
    <row r="81" spans="1:9" x14ac:dyDescent="0.25">
      <c r="A81" s="11" t="s">
        <v>78</v>
      </c>
      <c r="B81" s="87" t="s">
        <v>17</v>
      </c>
      <c r="C81" s="78">
        <v>610</v>
      </c>
      <c r="D81" s="80" t="str">
        <f t="shared" si="6"/>
        <v>0801</v>
      </c>
      <c r="E81" s="78"/>
      <c r="F81" s="91">
        <f>SUM(F84)</f>
        <v>0</v>
      </c>
      <c r="G81" s="91">
        <f t="shared" ref="G81:H81" si="7">SUM(G84)</f>
        <v>0</v>
      </c>
      <c r="H81" s="91">
        <f t="shared" si="7"/>
        <v>0</v>
      </c>
      <c r="I81" s="84"/>
    </row>
    <row r="82" spans="1:9" ht="45" x14ac:dyDescent="0.25">
      <c r="A82" s="11" t="s">
        <v>79</v>
      </c>
      <c r="B82" s="116"/>
      <c r="C82" s="108"/>
      <c r="D82" s="109"/>
      <c r="E82" s="108"/>
      <c r="F82" s="113"/>
      <c r="G82" s="113"/>
      <c r="H82" s="113"/>
      <c r="I82" s="84"/>
    </row>
    <row r="83" spans="1:9" ht="15.75" thickBot="1" x14ac:dyDescent="0.3">
      <c r="A83" s="12" t="s">
        <v>49</v>
      </c>
      <c r="B83" s="88"/>
      <c r="C83" s="79"/>
      <c r="D83" s="81"/>
      <c r="E83" s="79"/>
      <c r="F83" s="92"/>
      <c r="G83" s="92"/>
      <c r="H83" s="92"/>
      <c r="I83" s="84"/>
    </row>
    <row r="84" spans="1:9" ht="45.75" thickBot="1" x14ac:dyDescent="0.3">
      <c r="A84" s="12" t="s">
        <v>80</v>
      </c>
      <c r="B84" s="19" t="s">
        <v>17</v>
      </c>
      <c r="C84" s="20">
        <v>610</v>
      </c>
      <c r="D84" s="41" t="str">
        <f t="shared" si="6"/>
        <v>0801</v>
      </c>
      <c r="E84" s="23"/>
      <c r="F84" s="31">
        <v>0</v>
      </c>
      <c r="G84" s="31">
        <v>0</v>
      </c>
      <c r="H84" s="31">
        <v>0</v>
      </c>
      <c r="I84" s="14"/>
    </row>
    <row r="85" spans="1:9" ht="60.75" thickBot="1" x14ac:dyDescent="0.3">
      <c r="A85" s="10" t="s">
        <v>81</v>
      </c>
      <c r="B85" s="24" t="s">
        <v>17</v>
      </c>
      <c r="C85" s="24">
        <v>610</v>
      </c>
      <c r="D85" s="42" t="str">
        <f t="shared" si="6"/>
        <v>0801</v>
      </c>
      <c r="E85" s="24" t="s">
        <v>82</v>
      </c>
      <c r="F85" s="32">
        <f>SUM(F86)</f>
        <v>445</v>
      </c>
      <c r="G85" s="32">
        <f t="shared" ref="G85:H85" si="8">SUM(G86)</f>
        <v>0</v>
      </c>
      <c r="H85" s="32">
        <f t="shared" si="8"/>
        <v>0</v>
      </c>
      <c r="I85" s="14"/>
    </row>
    <row r="86" spans="1:9" ht="45.75" thickBot="1" x14ac:dyDescent="0.3">
      <c r="A86" s="12" t="s">
        <v>83</v>
      </c>
      <c r="B86" s="20" t="s">
        <v>17</v>
      </c>
      <c r="C86" s="20">
        <v>610</v>
      </c>
      <c r="D86" s="41" t="str">
        <f t="shared" si="6"/>
        <v>0801</v>
      </c>
      <c r="E86" s="20" t="s">
        <v>84</v>
      </c>
      <c r="F86" s="30">
        <v>445</v>
      </c>
      <c r="G86" s="30">
        <v>0</v>
      </c>
      <c r="H86" s="30">
        <v>0</v>
      </c>
      <c r="I86" s="14"/>
    </row>
    <row r="87" spans="1:9" ht="30" x14ac:dyDescent="0.25">
      <c r="A87" s="15" t="s">
        <v>85</v>
      </c>
      <c r="B87" s="87" t="s">
        <v>17</v>
      </c>
      <c r="C87" s="87">
        <v>610</v>
      </c>
      <c r="D87" s="89" t="str">
        <f t="shared" si="6"/>
        <v>0801</v>
      </c>
      <c r="E87" s="85" t="s">
        <v>87</v>
      </c>
      <c r="F87" s="114">
        <f>SUM(F89)</f>
        <v>255</v>
      </c>
      <c r="G87" s="114">
        <f t="shared" ref="G87:H87" si="9">SUM(G89)</f>
        <v>254.19399999999999</v>
      </c>
      <c r="H87" s="114">
        <f t="shared" si="9"/>
        <v>254.19399999999999</v>
      </c>
      <c r="I87" s="84"/>
    </row>
    <row r="88" spans="1:9" ht="45.75" thickBot="1" x14ac:dyDescent="0.3">
      <c r="A88" s="16" t="s">
        <v>86</v>
      </c>
      <c r="B88" s="88"/>
      <c r="C88" s="88"/>
      <c r="D88" s="90"/>
      <c r="E88" s="86"/>
      <c r="F88" s="115"/>
      <c r="G88" s="115"/>
      <c r="H88" s="115"/>
      <c r="I88" s="84"/>
    </row>
    <row r="89" spans="1:9" ht="15" customHeight="1" x14ac:dyDescent="0.25">
      <c r="A89" s="17" t="s">
        <v>88</v>
      </c>
      <c r="B89" s="87" t="s">
        <v>17</v>
      </c>
      <c r="C89" s="87">
        <v>610</v>
      </c>
      <c r="D89" s="89" t="str">
        <f t="shared" si="6"/>
        <v>0801</v>
      </c>
      <c r="E89" s="85" t="s">
        <v>90</v>
      </c>
      <c r="F89" s="91">
        <v>255</v>
      </c>
      <c r="G89" s="91">
        <v>254.19399999999999</v>
      </c>
      <c r="H89" s="91">
        <v>254.19399999999999</v>
      </c>
      <c r="I89" s="84"/>
    </row>
    <row r="90" spans="1:9" ht="45.75" thickBot="1" x14ac:dyDescent="0.3">
      <c r="A90" s="18" t="s">
        <v>89</v>
      </c>
      <c r="B90" s="88"/>
      <c r="C90" s="88"/>
      <c r="D90" s="90"/>
      <c r="E90" s="86"/>
      <c r="F90" s="92"/>
      <c r="G90" s="92"/>
      <c r="H90" s="92"/>
      <c r="I90" s="84"/>
    </row>
    <row r="91" spans="1:9" ht="15.75" thickBot="1" x14ac:dyDescent="0.3">
      <c r="A91" s="6" t="s">
        <v>91</v>
      </c>
      <c r="B91" s="7" t="s">
        <v>11</v>
      </c>
      <c r="C91" s="87">
        <v>610</v>
      </c>
      <c r="D91" s="89" t="str">
        <f t="shared" ref="D91:D103" si="10">$D$23</f>
        <v>0801</v>
      </c>
      <c r="E91" s="87" t="s">
        <v>93</v>
      </c>
      <c r="F91" s="29">
        <f>SUM(F92)</f>
        <v>1098</v>
      </c>
      <c r="G91" s="29">
        <f t="shared" ref="G91:H91" si="11">SUM(G92)</f>
        <v>1166</v>
      </c>
      <c r="H91" s="29">
        <f t="shared" si="11"/>
        <v>1166</v>
      </c>
      <c r="I91" s="4"/>
    </row>
    <row r="92" spans="1:9" ht="15.75" thickBot="1" x14ac:dyDescent="0.3">
      <c r="A92" s="3" t="s">
        <v>92</v>
      </c>
      <c r="B92" s="7" t="s">
        <v>17</v>
      </c>
      <c r="C92" s="88"/>
      <c r="D92" s="90"/>
      <c r="E92" s="88"/>
      <c r="F92" s="29">
        <f>SUM(F93,F99)</f>
        <v>1098</v>
      </c>
      <c r="G92" s="29">
        <f t="shared" ref="G92:H92" si="12">SUM(G93,G99)</f>
        <v>1166</v>
      </c>
      <c r="H92" s="29">
        <f t="shared" si="12"/>
        <v>1166</v>
      </c>
      <c r="I92" s="4"/>
    </row>
    <row r="93" spans="1:9" ht="30" x14ac:dyDescent="0.25">
      <c r="A93" s="15" t="s">
        <v>94</v>
      </c>
      <c r="B93" s="93" t="s">
        <v>17</v>
      </c>
      <c r="C93" s="93">
        <v>610</v>
      </c>
      <c r="D93" s="95" t="str">
        <f t="shared" si="10"/>
        <v>0801</v>
      </c>
      <c r="E93" s="93" t="s">
        <v>96</v>
      </c>
      <c r="F93" s="75">
        <f>SUM(F95,F97)</f>
        <v>998</v>
      </c>
      <c r="G93" s="75">
        <f t="shared" ref="G93:H93" si="13">SUM(G95,G97)</f>
        <v>1046</v>
      </c>
      <c r="H93" s="75">
        <f t="shared" si="13"/>
        <v>1046</v>
      </c>
      <c r="I93" s="77"/>
    </row>
    <row r="94" spans="1:9" ht="90.75" thickBot="1" x14ac:dyDescent="0.3">
      <c r="A94" s="16" t="s">
        <v>95</v>
      </c>
      <c r="B94" s="94"/>
      <c r="C94" s="94"/>
      <c r="D94" s="96"/>
      <c r="E94" s="94"/>
      <c r="F94" s="76"/>
      <c r="G94" s="76"/>
      <c r="H94" s="76"/>
      <c r="I94" s="77"/>
    </row>
    <row r="95" spans="1:9" ht="15" customHeight="1" x14ac:dyDescent="0.25">
      <c r="A95" s="17" t="s">
        <v>97</v>
      </c>
      <c r="B95" s="87" t="s">
        <v>17</v>
      </c>
      <c r="C95" s="87">
        <v>610</v>
      </c>
      <c r="D95" s="89" t="str">
        <f t="shared" si="10"/>
        <v>0801</v>
      </c>
      <c r="E95" s="87" t="s">
        <v>99</v>
      </c>
      <c r="F95" s="82">
        <v>968</v>
      </c>
      <c r="G95" s="91">
        <v>996</v>
      </c>
      <c r="H95" s="91">
        <v>996</v>
      </c>
      <c r="I95" s="84"/>
    </row>
    <row r="96" spans="1:9" ht="90.75" thickBot="1" x14ac:dyDescent="0.3">
      <c r="A96" s="18" t="s">
        <v>98</v>
      </c>
      <c r="B96" s="88"/>
      <c r="C96" s="88"/>
      <c r="D96" s="90"/>
      <c r="E96" s="88"/>
      <c r="F96" s="83"/>
      <c r="G96" s="92"/>
      <c r="H96" s="92"/>
      <c r="I96" s="84"/>
    </row>
    <row r="97" spans="1:9" ht="15" customHeight="1" x14ac:dyDescent="0.25">
      <c r="A97" s="17" t="s">
        <v>100</v>
      </c>
      <c r="B97" s="87" t="s">
        <v>17</v>
      </c>
      <c r="C97" s="87">
        <v>610</v>
      </c>
      <c r="D97" s="89" t="str">
        <f t="shared" si="10"/>
        <v>0801</v>
      </c>
      <c r="E97" s="87" t="s">
        <v>102</v>
      </c>
      <c r="F97" s="82">
        <v>30</v>
      </c>
      <c r="G97" s="82">
        <v>50</v>
      </c>
      <c r="H97" s="82">
        <v>50</v>
      </c>
      <c r="I97" s="117"/>
    </row>
    <row r="98" spans="1:9" ht="105.75" thickBot="1" x14ac:dyDescent="0.3">
      <c r="A98" s="12" t="s">
        <v>101</v>
      </c>
      <c r="B98" s="88"/>
      <c r="C98" s="88"/>
      <c r="D98" s="90"/>
      <c r="E98" s="88"/>
      <c r="F98" s="83"/>
      <c r="G98" s="83"/>
      <c r="H98" s="83"/>
      <c r="I98" s="117"/>
    </row>
    <row r="99" spans="1:9" ht="30" x14ac:dyDescent="0.25">
      <c r="A99" s="15" t="s">
        <v>103</v>
      </c>
      <c r="B99" s="93" t="s">
        <v>17</v>
      </c>
      <c r="C99" s="93">
        <v>610</v>
      </c>
      <c r="D99" s="95" t="str">
        <f t="shared" si="10"/>
        <v>0801</v>
      </c>
      <c r="E99" s="93" t="s">
        <v>105</v>
      </c>
      <c r="F99" s="75">
        <f>SUM(F101,F103)</f>
        <v>100</v>
      </c>
      <c r="G99" s="75">
        <f t="shared" ref="G99:H99" si="14">SUM(G101,G103)</f>
        <v>120</v>
      </c>
      <c r="H99" s="75">
        <f t="shared" si="14"/>
        <v>120</v>
      </c>
      <c r="I99" s="77"/>
    </row>
    <row r="100" spans="1:9" ht="60.75" thickBot="1" x14ac:dyDescent="0.3">
      <c r="A100" s="16" t="s">
        <v>104</v>
      </c>
      <c r="B100" s="94"/>
      <c r="C100" s="94"/>
      <c r="D100" s="96"/>
      <c r="E100" s="94"/>
      <c r="F100" s="76"/>
      <c r="G100" s="76"/>
      <c r="H100" s="76"/>
      <c r="I100" s="77"/>
    </row>
    <row r="101" spans="1:9" ht="15" customHeight="1" x14ac:dyDescent="0.25">
      <c r="A101" s="17" t="s">
        <v>106</v>
      </c>
      <c r="B101" s="87" t="s">
        <v>17</v>
      </c>
      <c r="C101" s="87">
        <v>610</v>
      </c>
      <c r="D101" s="89" t="str">
        <f t="shared" si="10"/>
        <v>0801</v>
      </c>
      <c r="E101" s="87" t="s">
        <v>108</v>
      </c>
      <c r="F101" s="82">
        <v>50</v>
      </c>
      <c r="G101" s="82">
        <v>50</v>
      </c>
      <c r="H101" s="82">
        <v>50</v>
      </c>
      <c r="I101" s="105"/>
    </row>
    <row r="102" spans="1:9" ht="75.75" thickBot="1" x14ac:dyDescent="0.3">
      <c r="A102" s="18" t="s">
        <v>107</v>
      </c>
      <c r="B102" s="88"/>
      <c r="C102" s="88"/>
      <c r="D102" s="90"/>
      <c r="E102" s="88"/>
      <c r="F102" s="83"/>
      <c r="G102" s="83"/>
      <c r="H102" s="83"/>
      <c r="I102" s="105"/>
    </row>
    <row r="103" spans="1:9" ht="15" customHeight="1" x14ac:dyDescent="0.25">
      <c r="A103" s="17" t="s">
        <v>109</v>
      </c>
      <c r="B103" s="87" t="s">
        <v>17</v>
      </c>
      <c r="C103" s="87">
        <v>610</v>
      </c>
      <c r="D103" s="89" t="str">
        <f t="shared" si="10"/>
        <v>0801</v>
      </c>
      <c r="E103" s="87" t="s">
        <v>111</v>
      </c>
      <c r="F103" s="91">
        <v>50</v>
      </c>
      <c r="G103" s="91">
        <v>70</v>
      </c>
      <c r="H103" s="91">
        <v>70</v>
      </c>
      <c r="I103" s="105" t="s">
        <v>112</v>
      </c>
    </row>
    <row r="104" spans="1:9" ht="60.75" thickBot="1" x14ac:dyDescent="0.3">
      <c r="A104" s="18" t="s">
        <v>110</v>
      </c>
      <c r="B104" s="88"/>
      <c r="C104" s="88"/>
      <c r="D104" s="90"/>
      <c r="E104" s="88"/>
      <c r="F104" s="92"/>
      <c r="G104" s="92"/>
      <c r="H104" s="92"/>
      <c r="I104" s="105"/>
    </row>
  </sheetData>
  <mergeCells count="279">
    <mergeCell ref="H103:H104"/>
    <mergeCell ref="I103:I104"/>
    <mergeCell ref="B103:B104"/>
    <mergeCell ref="C103:C104"/>
    <mergeCell ref="D103:D104"/>
    <mergeCell ref="E103:E104"/>
    <mergeCell ref="F103:F104"/>
    <mergeCell ref="G103:G104"/>
    <mergeCell ref="H99:H100"/>
    <mergeCell ref="I99:I100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99:B100"/>
    <mergeCell ref="C99:C100"/>
    <mergeCell ref="D99:D100"/>
    <mergeCell ref="E99:E100"/>
    <mergeCell ref="F99:F100"/>
    <mergeCell ref="G99:G100"/>
    <mergeCell ref="B95:B96"/>
    <mergeCell ref="C95:C96"/>
    <mergeCell ref="D95:D96"/>
    <mergeCell ref="E95:E96"/>
    <mergeCell ref="F95:F96"/>
    <mergeCell ref="G95:G96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H89:H90"/>
    <mergeCell ref="I89:I90"/>
    <mergeCell ref="C91:C92"/>
    <mergeCell ref="D91:D92"/>
    <mergeCell ref="E91:E92"/>
    <mergeCell ref="B93:B94"/>
    <mergeCell ref="C93:C94"/>
    <mergeCell ref="D93:D94"/>
    <mergeCell ref="E93:E94"/>
    <mergeCell ref="F93:F94"/>
    <mergeCell ref="B89:B90"/>
    <mergeCell ref="C89:C90"/>
    <mergeCell ref="D89:D90"/>
    <mergeCell ref="E89:E90"/>
    <mergeCell ref="F89:F90"/>
    <mergeCell ref="G89:G90"/>
    <mergeCell ref="G93:G94"/>
    <mergeCell ref="H93:H94"/>
    <mergeCell ref="I93:I94"/>
    <mergeCell ref="H81:H83"/>
    <mergeCell ref="I81:I83"/>
    <mergeCell ref="B87:B88"/>
    <mergeCell ref="C87:C88"/>
    <mergeCell ref="D87:D88"/>
    <mergeCell ref="E87:E88"/>
    <mergeCell ref="F87:F88"/>
    <mergeCell ref="G87:G88"/>
    <mergeCell ref="H87:H88"/>
    <mergeCell ref="I87:I88"/>
    <mergeCell ref="B81:B83"/>
    <mergeCell ref="C81:C83"/>
    <mergeCell ref="D81:D83"/>
    <mergeCell ref="E81:E83"/>
    <mergeCell ref="F81:F83"/>
    <mergeCell ref="G81:G83"/>
    <mergeCell ref="B79:B80"/>
    <mergeCell ref="C79:C80"/>
    <mergeCell ref="D79:D80"/>
    <mergeCell ref="E79:E80"/>
    <mergeCell ref="F79:F80"/>
    <mergeCell ref="G79:G80"/>
    <mergeCell ref="H79:H80"/>
    <mergeCell ref="I79:I80"/>
    <mergeCell ref="B77:B78"/>
    <mergeCell ref="C77:C78"/>
    <mergeCell ref="D77:D78"/>
    <mergeCell ref="E77:E78"/>
    <mergeCell ref="F77:F78"/>
    <mergeCell ref="G77:G78"/>
    <mergeCell ref="B75:B76"/>
    <mergeCell ref="C75:C76"/>
    <mergeCell ref="D75:D76"/>
    <mergeCell ref="E75:E76"/>
    <mergeCell ref="F75:F76"/>
    <mergeCell ref="G75:G76"/>
    <mergeCell ref="H75:H76"/>
    <mergeCell ref="I75:I76"/>
    <mergeCell ref="H77:H78"/>
    <mergeCell ref="I77:I78"/>
    <mergeCell ref="A73:A74"/>
    <mergeCell ref="B73:B74"/>
    <mergeCell ref="C73:C74"/>
    <mergeCell ref="D73:D74"/>
    <mergeCell ref="F73:F74"/>
    <mergeCell ref="G73:G74"/>
    <mergeCell ref="H69:H70"/>
    <mergeCell ref="I69:I70"/>
    <mergeCell ref="A71:A72"/>
    <mergeCell ref="B71:B72"/>
    <mergeCell ref="C71:C72"/>
    <mergeCell ref="D71:D72"/>
    <mergeCell ref="F71:F72"/>
    <mergeCell ref="G71:G72"/>
    <mergeCell ref="H71:H72"/>
    <mergeCell ref="I71:I72"/>
    <mergeCell ref="A69:A70"/>
    <mergeCell ref="B69:B70"/>
    <mergeCell ref="C69:C70"/>
    <mergeCell ref="D69:D70"/>
    <mergeCell ref="F69:F70"/>
    <mergeCell ref="G69:G70"/>
    <mergeCell ref="H73:H74"/>
    <mergeCell ref="I73:I74"/>
    <mergeCell ref="H65:H66"/>
    <mergeCell ref="I65:I66"/>
    <mergeCell ref="A67:A68"/>
    <mergeCell ref="B67:B68"/>
    <mergeCell ref="C67:C68"/>
    <mergeCell ref="D67:D68"/>
    <mergeCell ref="F67:F68"/>
    <mergeCell ref="G67:G68"/>
    <mergeCell ref="H67:H68"/>
    <mergeCell ref="I67:I68"/>
    <mergeCell ref="A65:A66"/>
    <mergeCell ref="B65:B66"/>
    <mergeCell ref="C65:C66"/>
    <mergeCell ref="D65:D66"/>
    <mergeCell ref="F65:F66"/>
    <mergeCell ref="G65:G66"/>
    <mergeCell ref="I63:I64"/>
    <mergeCell ref="H63:H64"/>
    <mergeCell ref="G63:G64"/>
    <mergeCell ref="F63:F64"/>
    <mergeCell ref="D63:D64"/>
    <mergeCell ref="C63:C64"/>
    <mergeCell ref="B63:B64"/>
    <mergeCell ref="A63:A64"/>
    <mergeCell ref="I59:I62"/>
    <mergeCell ref="B59:B62"/>
    <mergeCell ref="C59:C62"/>
    <mergeCell ref="D59:D62"/>
    <mergeCell ref="F59:F62"/>
    <mergeCell ref="G59:G62"/>
    <mergeCell ref="H59:H62"/>
    <mergeCell ref="H51:H52"/>
    <mergeCell ref="I51:I52"/>
    <mergeCell ref="B56:B57"/>
    <mergeCell ref="C56:C57"/>
    <mergeCell ref="D56:D57"/>
    <mergeCell ref="F56:F57"/>
    <mergeCell ref="G56:G57"/>
    <mergeCell ref="H56:H57"/>
    <mergeCell ref="I56:I57"/>
    <mergeCell ref="B51:B52"/>
    <mergeCell ref="C51:C52"/>
    <mergeCell ref="D51:D52"/>
    <mergeCell ref="E51:E52"/>
    <mergeCell ref="F51:F52"/>
    <mergeCell ref="G51:G52"/>
    <mergeCell ref="H43:H44"/>
    <mergeCell ref="I43:I44"/>
    <mergeCell ref="B49:B50"/>
    <mergeCell ref="C49:C50"/>
    <mergeCell ref="D49:D50"/>
    <mergeCell ref="E49:E50"/>
    <mergeCell ref="F49:F50"/>
    <mergeCell ref="G49:G50"/>
    <mergeCell ref="H49:H50"/>
    <mergeCell ref="I49:I50"/>
    <mergeCell ref="B43:B44"/>
    <mergeCell ref="C43:C44"/>
    <mergeCell ref="D43:D44"/>
    <mergeCell ref="E43:E44"/>
    <mergeCell ref="F43:F44"/>
    <mergeCell ref="G43:G44"/>
    <mergeCell ref="H39:H40"/>
    <mergeCell ref="I39:I40"/>
    <mergeCell ref="B41:B42"/>
    <mergeCell ref="C41:C42"/>
    <mergeCell ref="D41:D42"/>
    <mergeCell ref="E41:E42"/>
    <mergeCell ref="F41:F42"/>
    <mergeCell ref="G41:G42"/>
    <mergeCell ref="H41:H42"/>
    <mergeCell ref="I41:I42"/>
    <mergeCell ref="B39:B40"/>
    <mergeCell ref="C39:C40"/>
    <mergeCell ref="D39:D40"/>
    <mergeCell ref="E39:E40"/>
    <mergeCell ref="F39:F40"/>
    <mergeCell ref="G39:G40"/>
    <mergeCell ref="H35:H36"/>
    <mergeCell ref="I35:I36"/>
    <mergeCell ref="B37:B38"/>
    <mergeCell ref="C37:C38"/>
    <mergeCell ref="D37:D38"/>
    <mergeCell ref="E37:E38"/>
    <mergeCell ref="F37:F38"/>
    <mergeCell ref="G37:G38"/>
    <mergeCell ref="H37:H38"/>
    <mergeCell ref="I37:I38"/>
    <mergeCell ref="B35:B36"/>
    <mergeCell ref="C35:C36"/>
    <mergeCell ref="D35:D36"/>
    <mergeCell ref="E35:E36"/>
    <mergeCell ref="F35:F36"/>
    <mergeCell ref="G35:G36"/>
    <mergeCell ref="H31:H32"/>
    <mergeCell ref="I31:I32"/>
    <mergeCell ref="B33:B34"/>
    <mergeCell ref="C33:C34"/>
    <mergeCell ref="D33:D34"/>
    <mergeCell ref="E33:E34"/>
    <mergeCell ref="F33:F34"/>
    <mergeCell ref="G33:G34"/>
    <mergeCell ref="H33:H34"/>
    <mergeCell ref="I33:I34"/>
    <mergeCell ref="B31:B32"/>
    <mergeCell ref="C31:C32"/>
    <mergeCell ref="D31:D32"/>
    <mergeCell ref="E31:E32"/>
    <mergeCell ref="F31:F32"/>
    <mergeCell ref="G31:G32"/>
    <mergeCell ref="H27:H28"/>
    <mergeCell ref="I27:I28"/>
    <mergeCell ref="B29:B30"/>
    <mergeCell ref="C29:C30"/>
    <mergeCell ref="D29:D30"/>
    <mergeCell ref="E29:E30"/>
    <mergeCell ref="F29:F30"/>
    <mergeCell ref="G29:G30"/>
    <mergeCell ref="H29:H30"/>
    <mergeCell ref="I29:I30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B23:B24"/>
    <mergeCell ref="C23:C24"/>
    <mergeCell ref="D23:D24"/>
    <mergeCell ref="E23:E24"/>
    <mergeCell ref="F23:F24"/>
    <mergeCell ref="G23:G24"/>
    <mergeCell ref="A19:A20"/>
    <mergeCell ref="C19:C20"/>
    <mergeCell ref="D19:D20"/>
    <mergeCell ref="E19:E20"/>
    <mergeCell ref="C21:C22"/>
    <mergeCell ref="D21:D22"/>
    <mergeCell ref="E21:E22"/>
    <mergeCell ref="A12:I12"/>
    <mergeCell ref="A13:I13"/>
    <mergeCell ref="A14:I14"/>
    <mergeCell ref="A16:A17"/>
    <mergeCell ref="B16:B17"/>
    <mergeCell ref="C16:E16"/>
    <mergeCell ref="F16:H16"/>
  </mergeCells>
  <pageMargins left="0.25" right="0.25" top="0.75" bottom="0.75" header="0.3" footer="0.3"/>
  <pageSetup paperSize="9" scale="4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J104"/>
  <sheetViews>
    <sheetView view="pageBreakPreview" zoomScaleSheetLayoutView="100" workbookViewId="0">
      <selection activeCell="J5" sqref="J5"/>
    </sheetView>
  </sheetViews>
  <sheetFormatPr defaultRowHeight="15" x14ac:dyDescent="0.25"/>
  <cols>
    <col min="1" max="1" width="27.42578125" style="25" customWidth="1"/>
    <col min="2" max="2" width="18.42578125" style="25" customWidth="1"/>
    <col min="3" max="4" width="12.7109375" style="25" customWidth="1"/>
    <col min="5" max="5" width="16.5703125" style="25" customWidth="1"/>
    <col min="6" max="8" width="13" style="25" customWidth="1"/>
    <col min="9" max="9" width="10.42578125" style="25" customWidth="1"/>
    <col min="10" max="10" width="14.140625" style="25" customWidth="1"/>
    <col min="11" max="16384" width="9.140625" style="25"/>
  </cols>
  <sheetData>
    <row r="1" spans="1:9" ht="18.75" x14ac:dyDescent="0.25">
      <c r="E1" s="46" t="s">
        <v>133</v>
      </c>
      <c r="F1" s="33"/>
      <c r="G1" s="33"/>
      <c r="H1" s="33"/>
    </row>
    <row r="2" spans="1:9" ht="18.75" x14ac:dyDescent="0.25">
      <c r="E2" s="46" t="s">
        <v>131</v>
      </c>
      <c r="F2" s="33"/>
      <c r="G2" s="33"/>
      <c r="H2" s="33"/>
    </row>
    <row r="3" spans="1:9" ht="18.75" x14ac:dyDescent="0.25">
      <c r="E3" s="46" t="s">
        <v>132</v>
      </c>
      <c r="F3" s="33"/>
      <c r="G3" s="33"/>
      <c r="H3" s="33"/>
    </row>
    <row r="4" spans="1:9" ht="18.75" x14ac:dyDescent="0.25">
      <c r="E4" s="46" t="s">
        <v>134</v>
      </c>
      <c r="F4" s="33"/>
      <c r="G4" s="33"/>
      <c r="H4" s="33"/>
    </row>
    <row r="6" spans="1:9" ht="16.5" customHeight="1" x14ac:dyDescent="0.25">
      <c r="E6" s="26" t="s">
        <v>113</v>
      </c>
      <c r="F6" s="27"/>
    </row>
    <row r="7" spans="1:9" ht="18.75" x14ac:dyDescent="0.25">
      <c r="E7" s="26" t="s">
        <v>114</v>
      </c>
      <c r="F7" s="27"/>
    </row>
    <row r="8" spans="1:9" ht="18.75" x14ac:dyDescent="0.25">
      <c r="E8" s="26" t="s">
        <v>115</v>
      </c>
      <c r="F8" s="27"/>
    </row>
    <row r="9" spans="1:9" ht="18.75" x14ac:dyDescent="0.25">
      <c r="E9" s="26" t="s">
        <v>116</v>
      </c>
      <c r="F9" s="27"/>
    </row>
    <row r="10" spans="1:9" ht="18.75" x14ac:dyDescent="0.25">
      <c r="E10" s="26" t="s">
        <v>117</v>
      </c>
      <c r="F10" s="27"/>
    </row>
    <row r="11" spans="1:9" ht="18.75" x14ac:dyDescent="0.25">
      <c r="E11" s="26"/>
      <c r="F11" s="27"/>
    </row>
    <row r="12" spans="1:9" ht="18.75" customHeight="1" x14ac:dyDescent="0.25">
      <c r="A12" s="71" t="s">
        <v>118</v>
      </c>
      <c r="B12" s="71"/>
      <c r="C12" s="71"/>
      <c r="D12" s="71"/>
      <c r="E12" s="71"/>
      <c r="F12" s="71"/>
      <c r="G12" s="71"/>
      <c r="H12" s="71"/>
      <c r="I12" s="71"/>
    </row>
    <row r="13" spans="1:9" ht="18.75" customHeight="1" x14ac:dyDescent="0.25">
      <c r="A13" s="71" t="s">
        <v>119</v>
      </c>
      <c r="B13" s="71"/>
      <c r="C13" s="71"/>
      <c r="D13" s="71"/>
      <c r="E13" s="71"/>
      <c r="F13" s="71"/>
      <c r="G13" s="71"/>
      <c r="H13" s="71"/>
      <c r="I13" s="71"/>
    </row>
    <row r="14" spans="1:9" ht="18.75" customHeight="1" x14ac:dyDescent="0.25">
      <c r="A14" s="71" t="s">
        <v>122</v>
      </c>
      <c r="B14" s="71"/>
      <c r="C14" s="71"/>
      <c r="D14" s="71"/>
      <c r="E14" s="71"/>
      <c r="F14" s="71"/>
      <c r="G14" s="71"/>
      <c r="H14" s="71"/>
      <c r="I14" s="71"/>
    </row>
    <row r="15" spans="1:9" ht="15.75" thickBot="1" x14ac:dyDescent="0.3"/>
    <row r="16" spans="1:9" ht="170.25" customHeight="1" thickBot="1" x14ac:dyDescent="0.3">
      <c r="A16" s="65" t="s">
        <v>0</v>
      </c>
      <c r="B16" s="65" t="s">
        <v>1</v>
      </c>
      <c r="C16" s="72" t="s">
        <v>2</v>
      </c>
      <c r="D16" s="73"/>
      <c r="E16" s="74"/>
      <c r="F16" s="72" t="s">
        <v>3</v>
      </c>
      <c r="G16" s="73"/>
      <c r="H16" s="74"/>
      <c r="I16" s="1"/>
    </row>
    <row r="17" spans="1:10" ht="15.75" thickBot="1" x14ac:dyDescent="0.3">
      <c r="A17" s="66"/>
      <c r="B17" s="66"/>
      <c r="C17" s="2" t="s">
        <v>4</v>
      </c>
      <c r="D17" s="2" t="s">
        <v>5</v>
      </c>
      <c r="E17" s="2" t="s">
        <v>6</v>
      </c>
      <c r="F17" s="2" t="s">
        <v>7</v>
      </c>
      <c r="G17" s="2" t="s">
        <v>8</v>
      </c>
      <c r="H17" s="2" t="s">
        <v>9</v>
      </c>
      <c r="I17" s="1"/>
    </row>
    <row r="18" spans="1:10" ht="15.75" thickBot="1" x14ac:dyDescent="0.3">
      <c r="A18" s="3">
        <v>1</v>
      </c>
      <c r="B18" s="2">
        <v>2</v>
      </c>
      <c r="C18" s="2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  <c r="I18" s="1"/>
    </row>
    <row r="19" spans="1:10" ht="24" customHeight="1" thickBot="1" x14ac:dyDescent="0.3">
      <c r="A19" s="65" t="s">
        <v>10</v>
      </c>
      <c r="B19" s="2" t="s">
        <v>11</v>
      </c>
      <c r="C19" s="67">
        <v>610</v>
      </c>
      <c r="D19" s="69" t="s">
        <v>127</v>
      </c>
      <c r="E19" s="67" t="s">
        <v>12</v>
      </c>
      <c r="F19" s="28">
        <f>SUM(F20)</f>
        <v>1820.2382499999999</v>
      </c>
      <c r="G19" s="28">
        <f t="shared" ref="G19:H19" si="0">SUM(G20)</f>
        <v>0</v>
      </c>
      <c r="H19" s="28">
        <f t="shared" si="0"/>
        <v>0</v>
      </c>
      <c r="I19" s="5"/>
      <c r="J19" s="49"/>
    </row>
    <row r="20" spans="1:10" ht="100.5" thickBot="1" x14ac:dyDescent="0.3">
      <c r="A20" s="66"/>
      <c r="B20" s="2" t="s">
        <v>13</v>
      </c>
      <c r="C20" s="68"/>
      <c r="D20" s="70"/>
      <c r="E20" s="68"/>
      <c r="F20" s="28">
        <f>SUM(F22,F92)</f>
        <v>1820.2382499999999</v>
      </c>
      <c r="G20" s="28">
        <f>SUM(G22,G92)</f>
        <v>0</v>
      </c>
      <c r="H20" s="28">
        <f>SUM(H22,H92)</f>
        <v>0</v>
      </c>
      <c r="I20" s="5"/>
    </row>
    <row r="21" spans="1:10" ht="15.75" thickBot="1" x14ac:dyDescent="0.3">
      <c r="A21" s="6" t="s">
        <v>14</v>
      </c>
      <c r="B21" s="7" t="s">
        <v>11</v>
      </c>
      <c r="C21" s="67">
        <v>610</v>
      </c>
      <c r="D21" s="69" t="str">
        <f t="shared" ref="D21:D51" si="1">$D$19</f>
        <v>0801</v>
      </c>
      <c r="E21" s="67" t="s">
        <v>16</v>
      </c>
      <c r="F21" s="29">
        <f>SUM(F22)</f>
        <v>1820.2382499999999</v>
      </c>
      <c r="G21" s="29">
        <f t="shared" ref="G21:H21" si="2">SUM(G22)</f>
        <v>0</v>
      </c>
      <c r="H21" s="29">
        <f t="shared" si="2"/>
        <v>0</v>
      </c>
      <c r="I21" s="8"/>
    </row>
    <row r="22" spans="1:10" ht="30.75" thickBot="1" x14ac:dyDescent="0.3">
      <c r="A22" s="3" t="s">
        <v>15</v>
      </c>
      <c r="B22" s="7" t="s">
        <v>17</v>
      </c>
      <c r="C22" s="68"/>
      <c r="D22" s="70"/>
      <c r="E22" s="68"/>
      <c r="F22" s="29">
        <f>SUM(F23,F31,F37,F85,F87)</f>
        <v>1820.2382499999999</v>
      </c>
      <c r="G22" s="29">
        <f>SUM(G23,G31,G37,G85,G87)</f>
        <v>0</v>
      </c>
      <c r="H22" s="29">
        <f>SUM(H23,H31,H37,H85,H87)</f>
        <v>0</v>
      </c>
      <c r="I22" s="4"/>
    </row>
    <row r="23" spans="1:10" ht="30" x14ac:dyDescent="0.25">
      <c r="A23" s="9" t="s">
        <v>18</v>
      </c>
      <c r="B23" s="85" t="s">
        <v>17</v>
      </c>
      <c r="C23" s="85">
        <v>610</v>
      </c>
      <c r="D23" s="118" t="str">
        <f t="shared" si="1"/>
        <v>0801</v>
      </c>
      <c r="E23" s="85" t="s">
        <v>20</v>
      </c>
      <c r="F23" s="75">
        <f>SUM(F25,F27,F29)</f>
        <v>0</v>
      </c>
      <c r="G23" s="75">
        <f t="shared" ref="G23:H23" si="3">SUM(G25,G27,G29)</f>
        <v>0</v>
      </c>
      <c r="H23" s="75">
        <f t="shared" si="3"/>
        <v>0</v>
      </c>
      <c r="I23" s="77"/>
    </row>
    <row r="24" spans="1:10" ht="90.75" thickBot="1" x14ac:dyDescent="0.3">
      <c r="A24" s="10" t="s">
        <v>19</v>
      </c>
      <c r="B24" s="86"/>
      <c r="C24" s="86"/>
      <c r="D24" s="119"/>
      <c r="E24" s="86"/>
      <c r="F24" s="76"/>
      <c r="G24" s="76"/>
      <c r="H24" s="76"/>
      <c r="I24" s="77"/>
    </row>
    <row r="25" spans="1:10" x14ac:dyDescent="0.25">
      <c r="A25" s="11" t="s">
        <v>21</v>
      </c>
      <c r="B25" s="78" t="s">
        <v>17</v>
      </c>
      <c r="C25" s="78">
        <v>610</v>
      </c>
      <c r="D25" s="80" t="str">
        <f t="shared" si="1"/>
        <v>0801</v>
      </c>
      <c r="E25" s="78" t="s">
        <v>23</v>
      </c>
      <c r="F25" s="82">
        <v>0</v>
      </c>
      <c r="G25" s="82">
        <v>0</v>
      </c>
      <c r="H25" s="82">
        <v>0</v>
      </c>
      <c r="I25" s="84"/>
    </row>
    <row r="26" spans="1:10" ht="90.75" thickBot="1" x14ac:dyDescent="0.3">
      <c r="A26" s="12" t="s">
        <v>22</v>
      </c>
      <c r="B26" s="79"/>
      <c r="C26" s="79"/>
      <c r="D26" s="81"/>
      <c r="E26" s="79"/>
      <c r="F26" s="83"/>
      <c r="G26" s="83"/>
      <c r="H26" s="83"/>
      <c r="I26" s="84"/>
    </row>
    <row r="27" spans="1:10" x14ac:dyDescent="0.25">
      <c r="A27" s="11" t="s">
        <v>24</v>
      </c>
      <c r="B27" s="78" t="s">
        <v>17</v>
      </c>
      <c r="C27" s="78">
        <v>610</v>
      </c>
      <c r="D27" s="80" t="str">
        <f t="shared" si="1"/>
        <v>0801</v>
      </c>
      <c r="E27" s="78" t="s">
        <v>23</v>
      </c>
      <c r="F27" s="82">
        <v>0</v>
      </c>
      <c r="G27" s="82">
        <v>0</v>
      </c>
      <c r="H27" s="82">
        <v>0</v>
      </c>
      <c r="I27" s="84"/>
    </row>
    <row r="28" spans="1:10" ht="105.75" thickBot="1" x14ac:dyDescent="0.3">
      <c r="A28" s="12" t="s">
        <v>25</v>
      </c>
      <c r="B28" s="79"/>
      <c r="C28" s="79"/>
      <c r="D28" s="81"/>
      <c r="E28" s="79"/>
      <c r="F28" s="83"/>
      <c r="G28" s="83"/>
      <c r="H28" s="83"/>
      <c r="I28" s="84"/>
    </row>
    <row r="29" spans="1:10" x14ac:dyDescent="0.25">
      <c r="A29" s="11" t="s">
        <v>26</v>
      </c>
      <c r="B29" s="78" t="s">
        <v>17</v>
      </c>
      <c r="C29" s="78">
        <v>610</v>
      </c>
      <c r="D29" s="80" t="str">
        <f t="shared" si="1"/>
        <v>0801</v>
      </c>
      <c r="E29" s="78" t="s">
        <v>23</v>
      </c>
      <c r="F29" s="82">
        <v>0</v>
      </c>
      <c r="G29" s="82">
        <v>0</v>
      </c>
      <c r="H29" s="82">
        <v>0</v>
      </c>
      <c r="I29" s="84"/>
    </row>
    <row r="30" spans="1:10" ht="75.75" thickBot="1" x14ac:dyDescent="0.3">
      <c r="A30" s="12" t="s">
        <v>27</v>
      </c>
      <c r="B30" s="79"/>
      <c r="C30" s="79"/>
      <c r="D30" s="81"/>
      <c r="E30" s="79"/>
      <c r="F30" s="83"/>
      <c r="G30" s="83"/>
      <c r="H30" s="83"/>
      <c r="I30" s="84"/>
    </row>
    <row r="31" spans="1:10" ht="30" x14ac:dyDescent="0.25">
      <c r="A31" s="15" t="s">
        <v>28</v>
      </c>
      <c r="B31" s="93" t="s">
        <v>17</v>
      </c>
      <c r="C31" s="93">
        <v>610</v>
      </c>
      <c r="D31" s="95" t="str">
        <f t="shared" si="1"/>
        <v>0801</v>
      </c>
      <c r="E31" s="93" t="s">
        <v>30</v>
      </c>
      <c r="F31" s="75">
        <f>SUM(F33,F35)</f>
        <v>0</v>
      </c>
      <c r="G31" s="75">
        <f t="shared" ref="G31:H31" si="4">SUM(G33,G35)</f>
        <v>0</v>
      </c>
      <c r="H31" s="75">
        <f t="shared" si="4"/>
        <v>0</v>
      </c>
      <c r="I31" s="77"/>
    </row>
    <row r="32" spans="1:10" ht="90.75" thickBot="1" x14ac:dyDescent="0.3">
      <c r="A32" s="16" t="s">
        <v>29</v>
      </c>
      <c r="B32" s="94"/>
      <c r="C32" s="94"/>
      <c r="D32" s="96"/>
      <c r="E32" s="94"/>
      <c r="F32" s="76"/>
      <c r="G32" s="76"/>
      <c r="H32" s="76"/>
      <c r="I32" s="77"/>
    </row>
    <row r="33" spans="1:9" x14ac:dyDescent="0.25">
      <c r="A33" s="17" t="s">
        <v>31</v>
      </c>
      <c r="B33" s="87" t="s">
        <v>17</v>
      </c>
      <c r="C33" s="87">
        <v>610</v>
      </c>
      <c r="D33" s="89" t="str">
        <f t="shared" si="1"/>
        <v>0801</v>
      </c>
      <c r="E33" s="87" t="s">
        <v>33</v>
      </c>
      <c r="F33" s="82">
        <v>0</v>
      </c>
      <c r="G33" s="91">
        <v>0</v>
      </c>
      <c r="H33" s="91">
        <v>0</v>
      </c>
      <c r="I33" s="84"/>
    </row>
    <row r="34" spans="1:9" ht="75.75" thickBot="1" x14ac:dyDescent="0.3">
      <c r="A34" s="18" t="s">
        <v>32</v>
      </c>
      <c r="B34" s="88"/>
      <c r="C34" s="88"/>
      <c r="D34" s="90"/>
      <c r="E34" s="88"/>
      <c r="F34" s="83"/>
      <c r="G34" s="92"/>
      <c r="H34" s="92"/>
      <c r="I34" s="84"/>
    </row>
    <row r="35" spans="1:9" x14ac:dyDescent="0.25">
      <c r="A35" s="17" t="s">
        <v>34</v>
      </c>
      <c r="B35" s="87" t="s">
        <v>17</v>
      </c>
      <c r="C35" s="87">
        <v>610</v>
      </c>
      <c r="D35" s="89" t="str">
        <f t="shared" si="1"/>
        <v>0801</v>
      </c>
      <c r="E35" s="87" t="s">
        <v>36</v>
      </c>
      <c r="F35" s="91">
        <v>0</v>
      </c>
      <c r="G35" s="91">
        <v>0</v>
      </c>
      <c r="H35" s="91">
        <v>0</v>
      </c>
      <c r="I35" s="84"/>
    </row>
    <row r="36" spans="1:9" ht="75.75" thickBot="1" x14ac:dyDescent="0.3">
      <c r="A36" s="18" t="s">
        <v>35</v>
      </c>
      <c r="B36" s="88"/>
      <c r="C36" s="88"/>
      <c r="D36" s="90"/>
      <c r="E36" s="88"/>
      <c r="F36" s="92"/>
      <c r="G36" s="92"/>
      <c r="H36" s="92"/>
      <c r="I36" s="84"/>
    </row>
    <row r="37" spans="1:9" ht="30" x14ac:dyDescent="0.25">
      <c r="A37" s="15" t="s">
        <v>37</v>
      </c>
      <c r="B37" s="93" t="s">
        <v>17</v>
      </c>
      <c r="C37" s="93">
        <v>610</v>
      </c>
      <c r="D37" s="95" t="str">
        <f t="shared" si="1"/>
        <v>0801</v>
      </c>
      <c r="E37" s="93" t="s">
        <v>39</v>
      </c>
      <c r="F37" s="75">
        <f>SUM(F39:F44,F56,F75,F77,F79,F81)</f>
        <v>1820.2382499999999</v>
      </c>
      <c r="G37" s="75">
        <f>SUM(G39:G44,G56,G75,G77,G79,G81)</f>
        <v>0</v>
      </c>
      <c r="H37" s="75">
        <f>SUM(H39:H44,H56,H75,H77,H79,H81)</f>
        <v>0</v>
      </c>
      <c r="I37" s="77"/>
    </row>
    <row r="38" spans="1:9" ht="90.75" thickBot="1" x14ac:dyDescent="0.3">
      <c r="A38" s="16" t="s">
        <v>38</v>
      </c>
      <c r="B38" s="94"/>
      <c r="C38" s="94"/>
      <c r="D38" s="96"/>
      <c r="E38" s="94"/>
      <c r="F38" s="76"/>
      <c r="G38" s="76"/>
      <c r="H38" s="76"/>
      <c r="I38" s="77"/>
    </row>
    <row r="39" spans="1:9" x14ac:dyDescent="0.25">
      <c r="A39" s="11" t="s">
        <v>40</v>
      </c>
      <c r="B39" s="78" t="s">
        <v>17</v>
      </c>
      <c r="C39" s="78">
        <v>610</v>
      </c>
      <c r="D39" s="80" t="str">
        <f t="shared" si="1"/>
        <v>0801</v>
      </c>
      <c r="E39" s="78" t="s">
        <v>42</v>
      </c>
      <c r="F39" s="82">
        <v>0</v>
      </c>
      <c r="G39" s="82">
        <v>0</v>
      </c>
      <c r="H39" s="82">
        <v>0</v>
      </c>
      <c r="I39" s="84"/>
    </row>
    <row r="40" spans="1:9" ht="45.75" thickBot="1" x14ac:dyDescent="0.3">
      <c r="A40" s="12" t="s">
        <v>41</v>
      </c>
      <c r="B40" s="79"/>
      <c r="C40" s="79"/>
      <c r="D40" s="81"/>
      <c r="E40" s="79"/>
      <c r="F40" s="83"/>
      <c r="G40" s="83"/>
      <c r="H40" s="83"/>
      <c r="I40" s="84"/>
    </row>
    <row r="41" spans="1:9" x14ac:dyDescent="0.25">
      <c r="A41" s="11" t="s">
        <v>43</v>
      </c>
      <c r="B41" s="78" t="s">
        <v>17</v>
      </c>
      <c r="C41" s="78">
        <v>610</v>
      </c>
      <c r="D41" s="80" t="str">
        <f t="shared" si="1"/>
        <v>0801</v>
      </c>
      <c r="E41" s="78" t="s">
        <v>45</v>
      </c>
      <c r="F41" s="91">
        <v>0</v>
      </c>
      <c r="G41" s="91">
        <v>0</v>
      </c>
      <c r="H41" s="91">
        <v>0</v>
      </c>
      <c r="I41" s="84"/>
    </row>
    <row r="42" spans="1:9" ht="45.75" thickBot="1" x14ac:dyDescent="0.3">
      <c r="A42" s="12" t="s">
        <v>44</v>
      </c>
      <c r="B42" s="79"/>
      <c r="C42" s="79"/>
      <c r="D42" s="81"/>
      <c r="E42" s="79"/>
      <c r="F42" s="92"/>
      <c r="G42" s="92"/>
      <c r="H42" s="92"/>
      <c r="I42" s="84"/>
    </row>
    <row r="43" spans="1:9" x14ac:dyDescent="0.25">
      <c r="A43" s="17" t="s">
        <v>46</v>
      </c>
      <c r="B43" s="87" t="s">
        <v>17</v>
      </c>
      <c r="C43" s="87">
        <v>610</v>
      </c>
      <c r="D43" s="89" t="str">
        <f t="shared" si="1"/>
        <v>0801</v>
      </c>
      <c r="E43" s="87" t="s">
        <v>48</v>
      </c>
      <c r="F43" s="82">
        <f>SUM(F46:F55)</f>
        <v>1622.7382499999999</v>
      </c>
      <c r="G43" s="82">
        <f t="shared" ref="G43:H43" si="5">SUM(G46:G55)</f>
        <v>0</v>
      </c>
      <c r="H43" s="82">
        <f t="shared" si="5"/>
        <v>0</v>
      </c>
      <c r="I43" s="84"/>
    </row>
    <row r="44" spans="1:9" ht="90.75" thickBot="1" x14ac:dyDescent="0.3">
      <c r="A44" s="18" t="s">
        <v>47</v>
      </c>
      <c r="B44" s="88"/>
      <c r="C44" s="88"/>
      <c r="D44" s="90"/>
      <c r="E44" s="88"/>
      <c r="F44" s="83"/>
      <c r="G44" s="83"/>
      <c r="H44" s="83"/>
      <c r="I44" s="84"/>
    </row>
    <row r="45" spans="1:9" ht="15.75" thickBot="1" x14ac:dyDescent="0.3">
      <c r="A45" s="18" t="s">
        <v>49</v>
      </c>
      <c r="B45" s="19"/>
      <c r="C45" s="19"/>
      <c r="D45" s="40" t="str">
        <f t="shared" si="1"/>
        <v>0801</v>
      </c>
      <c r="E45" s="19"/>
      <c r="F45" s="30"/>
      <c r="G45" s="31"/>
      <c r="H45" s="31"/>
      <c r="I45" s="14"/>
    </row>
    <row r="46" spans="1:9" ht="45.75" thickBot="1" x14ac:dyDescent="0.3">
      <c r="A46" s="12" t="s">
        <v>50</v>
      </c>
      <c r="B46" s="20" t="s">
        <v>17</v>
      </c>
      <c r="C46" s="20">
        <v>610</v>
      </c>
      <c r="D46" s="41" t="str">
        <f t="shared" si="1"/>
        <v>0801</v>
      </c>
      <c r="E46" s="20" t="s">
        <v>48</v>
      </c>
      <c r="F46" s="30">
        <v>1368</v>
      </c>
      <c r="G46" s="31">
        <v>0</v>
      </c>
      <c r="H46" s="31">
        <v>0</v>
      </c>
      <c r="I46" s="14"/>
    </row>
    <row r="47" spans="1:9" ht="45.75" hidden="1" thickBot="1" x14ac:dyDescent="0.3">
      <c r="A47" s="51" t="s">
        <v>51</v>
      </c>
      <c r="B47" s="47" t="s">
        <v>17</v>
      </c>
      <c r="C47" s="47">
        <v>610</v>
      </c>
      <c r="D47" s="52" t="str">
        <f t="shared" si="1"/>
        <v>0801</v>
      </c>
      <c r="E47" s="47" t="s">
        <v>48</v>
      </c>
      <c r="F47" s="53">
        <v>0</v>
      </c>
      <c r="G47" s="54">
        <v>0</v>
      </c>
      <c r="H47" s="54">
        <v>0</v>
      </c>
      <c r="I47" s="14"/>
    </row>
    <row r="48" spans="1:9" ht="45.75" hidden="1" thickBot="1" x14ac:dyDescent="0.3">
      <c r="A48" s="51" t="s">
        <v>52</v>
      </c>
      <c r="B48" s="47" t="s">
        <v>17</v>
      </c>
      <c r="C48" s="47">
        <v>610</v>
      </c>
      <c r="D48" s="52" t="str">
        <f t="shared" si="1"/>
        <v>0801</v>
      </c>
      <c r="E48" s="47" t="s">
        <v>48</v>
      </c>
      <c r="F48" s="53">
        <v>0</v>
      </c>
      <c r="G48" s="54">
        <v>0</v>
      </c>
      <c r="H48" s="54">
        <v>0</v>
      </c>
      <c r="I48" s="14"/>
    </row>
    <row r="49" spans="1:9" hidden="1" x14ac:dyDescent="0.25">
      <c r="A49" s="55" t="s">
        <v>53</v>
      </c>
      <c r="B49" s="97" t="s">
        <v>17</v>
      </c>
      <c r="C49" s="97">
        <v>610</v>
      </c>
      <c r="D49" s="99" t="str">
        <f t="shared" si="1"/>
        <v>0801</v>
      </c>
      <c r="E49" s="97" t="s">
        <v>48</v>
      </c>
      <c r="F49" s="101">
        <v>0</v>
      </c>
      <c r="G49" s="103">
        <v>0</v>
      </c>
      <c r="H49" s="103">
        <v>0</v>
      </c>
      <c r="I49" s="84"/>
    </row>
    <row r="50" spans="1:9" ht="30.75" hidden="1" thickBot="1" x14ac:dyDescent="0.3">
      <c r="A50" s="51" t="s">
        <v>54</v>
      </c>
      <c r="B50" s="98"/>
      <c r="C50" s="98"/>
      <c r="D50" s="100"/>
      <c r="E50" s="98"/>
      <c r="F50" s="102"/>
      <c r="G50" s="104"/>
      <c r="H50" s="104"/>
      <c r="I50" s="84"/>
    </row>
    <row r="51" spans="1:9" hidden="1" x14ac:dyDescent="0.25">
      <c r="A51" s="55" t="s">
        <v>53</v>
      </c>
      <c r="B51" s="97" t="s">
        <v>17</v>
      </c>
      <c r="C51" s="97">
        <v>610</v>
      </c>
      <c r="D51" s="99" t="str">
        <f t="shared" si="1"/>
        <v>0801</v>
      </c>
      <c r="E51" s="97" t="s">
        <v>48</v>
      </c>
      <c r="F51" s="101">
        <v>0</v>
      </c>
      <c r="G51" s="103">
        <v>0</v>
      </c>
      <c r="H51" s="103">
        <v>0</v>
      </c>
      <c r="I51" s="84"/>
    </row>
    <row r="52" spans="1:9" ht="30.75" hidden="1" thickBot="1" x14ac:dyDescent="0.3">
      <c r="A52" s="51" t="s">
        <v>55</v>
      </c>
      <c r="B52" s="98"/>
      <c r="C52" s="98"/>
      <c r="D52" s="100"/>
      <c r="E52" s="98"/>
      <c r="F52" s="102"/>
      <c r="G52" s="104"/>
      <c r="H52" s="104"/>
      <c r="I52" s="84"/>
    </row>
    <row r="53" spans="1:9" ht="45.75" hidden="1" thickBot="1" x14ac:dyDescent="0.3">
      <c r="A53" s="51" t="s">
        <v>56</v>
      </c>
      <c r="B53" s="47" t="s">
        <v>17</v>
      </c>
      <c r="C53" s="47">
        <v>610</v>
      </c>
      <c r="D53" s="52" t="str">
        <f t="shared" ref="D53:D85" si="6">$D$19</f>
        <v>0801</v>
      </c>
      <c r="E53" s="47" t="s">
        <v>48</v>
      </c>
      <c r="F53" s="53">
        <v>0</v>
      </c>
      <c r="G53" s="54">
        <v>0</v>
      </c>
      <c r="H53" s="54">
        <v>0</v>
      </c>
      <c r="I53" s="14"/>
    </row>
    <row r="54" spans="1:9" ht="45.75" hidden="1" thickBot="1" x14ac:dyDescent="0.3">
      <c r="A54" s="51" t="s">
        <v>57</v>
      </c>
      <c r="B54" s="47" t="s">
        <v>17</v>
      </c>
      <c r="C54" s="47">
        <v>610</v>
      </c>
      <c r="D54" s="52" t="str">
        <f t="shared" si="6"/>
        <v>0801</v>
      </c>
      <c r="E54" s="47" t="s">
        <v>48</v>
      </c>
      <c r="F54" s="53">
        <v>0</v>
      </c>
      <c r="G54" s="54">
        <v>0</v>
      </c>
      <c r="H54" s="54">
        <v>0</v>
      </c>
      <c r="I54" s="14"/>
    </row>
    <row r="55" spans="1:9" ht="45.75" thickBot="1" x14ac:dyDescent="0.3">
      <c r="A55" s="45" t="s">
        <v>128</v>
      </c>
      <c r="B55" s="20" t="s">
        <v>17</v>
      </c>
      <c r="C55" s="20">
        <v>610</v>
      </c>
      <c r="D55" s="41" t="str">
        <f t="shared" ref="D55" si="7">$D$23</f>
        <v>0801</v>
      </c>
      <c r="E55" s="64" t="s">
        <v>48</v>
      </c>
      <c r="F55" s="43">
        <v>254.73824999999999</v>
      </c>
      <c r="G55" s="44">
        <v>0</v>
      </c>
      <c r="H55" s="44">
        <v>0</v>
      </c>
      <c r="I55" s="14"/>
    </row>
    <row r="56" spans="1:9" x14ac:dyDescent="0.25">
      <c r="A56" s="11" t="s">
        <v>58</v>
      </c>
      <c r="B56" s="78" t="s">
        <v>17</v>
      </c>
      <c r="C56" s="78">
        <v>610</v>
      </c>
      <c r="D56" s="80" t="str">
        <f t="shared" si="6"/>
        <v>0801</v>
      </c>
      <c r="E56" s="13" t="s">
        <v>60</v>
      </c>
      <c r="F56" s="82">
        <f>SUM(F59:F74)</f>
        <v>197.5</v>
      </c>
      <c r="G56" s="82">
        <f>SUM(G59:G74)</f>
        <v>0</v>
      </c>
      <c r="H56" s="82">
        <f>SUM(H59:H74)</f>
        <v>0</v>
      </c>
      <c r="I56" s="84"/>
    </row>
    <row r="57" spans="1:9" ht="90.75" thickBot="1" x14ac:dyDescent="0.3">
      <c r="A57" s="12" t="s">
        <v>59</v>
      </c>
      <c r="B57" s="79"/>
      <c r="C57" s="79"/>
      <c r="D57" s="81"/>
      <c r="E57" s="20" t="s">
        <v>61</v>
      </c>
      <c r="F57" s="83"/>
      <c r="G57" s="83"/>
      <c r="H57" s="83"/>
      <c r="I57" s="84"/>
    </row>
    <row r="58" spans="1:9" ht="15.75" thickBot="1" x14ac:dyDescent="0.3">
      <c r="A58" s="12" t="s">
        <v>49</v>
      </c>
      <c r="B58" s="20"/>
      <c r="C58" s="20"/>
      <c r="D58" s="41" t="str">
        <f t="shared" si="6"/>
        <v>0801</v>
      </c>
      <c r="E58" s="20"/>
      <c r="F58" s="30"/>
      <c r="G58" s="30"/>
      <c r="H58" s="30"/>
      <c r="I58" s="14"/>
    </row>
    <row r="59" spans="1:9" x14ac:dyDescent="0.25">
      <c r="A59" s="11"/>
      <c r="B59" s="78" t="s">
        <v>17</v>
      </c>
      <c r="C59" s="78">
        <v>610</v>
      </c>
      <c r="D59" s="80" t="str">
        <f t="shared" si="6"/>
        <v>0801</v>
      </c>
      <c r="E59" s="13" t="s">
        <v>60</v>
      </c>
      <c r="F59" s="82">
        <v>197.5</v>
      </c>
      <c r="G59" s="82">
        <v>0</v>
      </c>
      <c r="H59" s="82">
        <v>0</v>
      </c>
      <c r="I59" s="105"/>
    </row>
    <row r="60" spans="1:9" x14ac:dyDescent="0.25">
      <c r="A60" s="11"/>
      <c r="B60" s="108"/>
      <c r="C60" s="108"/>
      <c r="D60" s="109"/>
      <c r="E60" s="13" t="s">
        <v>61</v>
      </c>
      <c r="F60" s="110"/>
      <c r="G60" s="110"/>
      <c r="H60" s="110"/>
      <c r="I60" s="105"/>
    </row>
    <row r="61" spans="1:9" ht="75" x14ac:dyDescent="0.25">
      <c r="A61" s="11" t="s">
        <v>62</v>
      </c>
      <c r="B61" s="108"/>
      <c r="C61" s="108"/>
      <c r="D61" s="109"/>
      <c r="E61" s="21"/>
      <c r="F61" s="110"/>
      <c r="G61" s="110"/>
      <c r="H61" s="110"/>
      <c r="I61" s="105"/>
    </row>
    <row r="62" spans="1:9" ht="15.75" thickBot="1" x14ac:dyDescent="0.3">
      <c r="A62" s="12"/>
      <c r="B62" s="79"/>
      <c r="C62" s="79"/>
      <c r="D62" s="81"/>
      <c r="E62" s="22"/>
      <c r="F62" s="83"/>
      <c r="G62" s="83"/>
      <c r="H62" s="83"/>
      <c r="I62" s="105"/>
    </row>
    <row r="63" spans="1:9" ht="149.25" hidden="1" customHeight="1" x14ac:dyDescent="0.25">
      <c r="A63" s="106" t="s">
        <v>63</v>
      </c>
      <c r="B63" s="97" t="s">
        <v>17</v>
      </c>
      <c r="C63" s="97">
        <v>610</v>
      </c>
      <c r="D63" s="99" t="str">
        <f t="shared" si="6"/>
        <v>0801</v>
      </c>
      <c r="E63" s="50" t="s">
        <v>60</v>
      </c>
      <c r="F63" s="101">
        <v>0</v>
      </c>
      <c r="G63" s="101">
        <v>0</v>
      </c>
      <c r="H63" s="101">
        <v>0</v>
      </c>
      <c r="I63" s="105"/>
    </row>
    <row r="64" spans="1:9" ht="15.75" hidden="1" thickBot="1" x14ac:dyDescent="0.3">
      <c r="A64" s="107"/>
      <c r="B64" s="98"/>
      <c r="C64" s="98"/>
      <c r="D64" s="100"/>
      <c r="E64" s="47" t="s">
        <v>61</v>
      </c>
      <c r="F64" s="102"/>
      <c r="G64" s="102"/>
      <c r="H64" s="102"/>
      <c r="I64" s="105"/>
    </row>
    <row r="65" spans="1:9" ht="119.25" hidden="1" customHeight="1" x14ac:dyDescent="0.25">
      <c r="A65" s="106" t="s">
        <v>64</v>
      </c>
      <c r="B65" s="97" t="s">
        <v>17</v>
      </c>
      <c r="C65" s="97">
        <v>610</v>
      </c>
      <c r="D65" s="99" t="str">
        <f t="shared" si="6"/>
        <v>0801</v>
      </c>
      <c r="E65" s="50" t="s">
        <v>60</v>
      </c>
      <c r="F65" s="101">
        <v>0</v>
      </c>
      <c r="G65" s="101">
        <v>0</v>
      </c>
      <c r="H65" s="101">
        <v>0</v>
      </c>
      <c r="I65" s="105"/>
    </row>
    <row r="66" spans="1:9" ht="15.75" hidden="1" thickBot="1" x14ac:dyDescent="0.3">
      <c r="A66" s="107"/>
      <c r="B66" s="98"/>
      <c r="C66" s="98"/>
      <c r="D66" s="100"/>
      <c r="E66" s="47" t="s">
        <v>61</v>
      </c>
      <c r="F66" s="102"/>
      <c r="G66" s="102"/>
      <c r="H66" s="102"/>
      <c r="I66" s="105"/>
    </row>
    <row r="67" spans="1:9" ht="149.25" customHeight="1" x14ac:dyDescent="0.25">
      <c r="A67" s="111" t="s">
        <v>65</v>
      </c>
      <c r="B67" s="78" t="s">
        <v>17</v>
      </c>
      <c r="C67" s="78">
        <v>610</v>
      </c>
      <c r="D67" s="80" t="str">
        <f t="shared" si="6"/>
        <v>0801</v>
      </c>
      <c r="E67" s="13" t="s">
        <v>60</v>
      </c>
      <c r="F67" s="82">
        <v>0</v>
      </c>
      <c r="G67" s="82">
        <v>0</v>
      </c>
      <c r="H67" s="82">
        <v>0</v>
      </c>
      <c r="I67" s="105"/>
    </row>
    <row r="68" spans="1:9" ht="15.75" thickBot="1" x14ac:dyDescent="0.3">
      <c r="A68" s="112"/>
      <c r="B68" s="79"/>
      <c r="C68" s="79"/>
      <c r="D68" s="81"/>
      <c r="E68" s="20" t="s">
        <v>61</v>
      </c>
      <c r="F68" s="83"/>
      <c r="G68" s="83"/>
      <c r="H68" s="83"/>
      <c r="I68" s="105"/>
    </row>
    <row r="69" spans="1:9" ht="149.25" customHeight="1" x14ac:dyDescent="0.25">
      <c r="A69" s="111" t="s">
        <v>66</v>
      </c>
      <c r="B69" s="78" t="s">
        <v>17</v>
      </c>
      <c r="C69" s="78">
        <v>610</v>
      </c>
      <c r="D69" s="80" t="str">
        <f t="shared" si="6"/>
        <v>0801</v>
      </c>
      <c r="E69" s="13" t="s">
        <v>60</v>
      </c>
      <c r="F69" s="82">
        <v>0</v>
      </c>
      <c r="G69" s="82">
        <v>0</v>
      </c>
      <c r="H69" s="82">
        <v>0</v>
      </c>
      <c r="I69" s="105"/>
    </row>
    <row r="70" spans="1:9" ht="15.75" thickBot="1" x14ac:dyDescent="0.3">
      <c r="A70" s="112"/>
      <c r="B70" s="79"/>
      <c r="C70" s="79"/>
      <c r="D70" s="81"/>
      <c r="E70" s="20" t="s">
        <v>61</v>
      </c>
      <c r="F70" s="83"/>
      <c r="G70" s="83"/>
      <c r="H70" s="83"/>
      <c r="I70" s="105"/>
    </row>
    <row r="71" spans="1:9" ht="134.25" customHeight="1" x14ac:dyDescent="0.25">
      <c r="A71" s="111" t="s">
        <v>67</v>
      </c>
      <c r="B71" s="78" t="s">
        <v>17</v>
      </c>
      <c r="C71" s="78">
        <v>610</v>
      </c>
      <c r="D71" s="80" t="str">
        <f t="shared" si="6"/>
        <v>0801</v>
      </c>
      <c r="E71" s="13" t="s">
        <v>60</v>
      </c>
      <c r="F71" s="82">
        <v>0</v>
      </c>
      <c r="G71" s="82">
        <v>0</v>
      </c>
      <c r="H71" s="82">
        <v>0</v>
      </c>
      <c r="I71" s="105"/>
    </row>
    <row r="72" spans="1:9" ht="15.75" thickBot="1" x14ac:dyDescent="0.3">
      <c r="A72" s="112"/>
      <c r="B72" s="79"/>
      <c r="C72" s="79"/>
      <c r="D72" s="81"/>
      <c r="E72" s="20" t="s">
        <v>61</v>
      </c>
      <c r="F72" s="83"/>
      <c r="G72" s="83"/>
      <c r="H72" s="83"/>
      <c r="I72" s="105"/>
    </row>
    <row r="73" spans="1:9" ht="134.25" customHeight="1" x14ac:dyDescent="0.25">
      <c r="A73" s="111" t="s">
        <v>68</v>
      </c>
      <c r="B73" s="78" t="s">
        <v>17</v>
      </c>
      <c r="C73" s="78">
        <v>610</v>
      </c>
      <c r="D73" s="80" t="str">
        <f t="shared" si="6"/>
        <v>0801</v>
      </c>
      <c r="E73" s="13" t="s">
        <v>60</v>
      </c>
      <c r="F73" s="82">
        <v>0</v>
      </c>
      <c r="G73" s="82">
        <v>0</v>
      </c>
      <c r="H73" s="82">
        <v>0</v>
      </c>
      <c r="I73" s="105"/>
    </row>
    <row r="74" spans="1:9" ht="15.75" thickBot="1" x14ac:dyDescent="0.3">
      <c r="A74" s="112"/>
      <c r="B74" s="79"/>
      <c r="C74" s="79"/>
      <c r="D74" s="81"/>
      <c r="E74" s="20" t="s">
        <v>61</v>
      </c>
      <c r="F74" s="83"/>
      <c r="G74" s="83"/>
      <c r="H74" s="83"/>
      <c r="I74" s="105"/>
    </row>
    <row r="75" spans="1:9" x14ac:dyDescent="0.25">
      <c r="A75" s="11" t="s">
        <v>69</v>
      </c>
      <c r="B75" s="78" t="s">
        <v>17</v>
      </c>
      <c r="C75" s="78">
        <v>610</v>
      </c>
      <c r="D75" s="80" t="str">
        <f t="shared" si="6"/>
        <v>0801</v>
      </c>
      <c r="E75" s="78" t="s">
        <v>71</v>
      </c>
      <c r="F75" s="91">
        <v>0</v>
      </c>
      <c r="G75" s="82">
        <v>0</v>
      </c>
      <c r="H75" s="91">
        <v>0</v>
      </c>
      <c r="I75" s="84"/>
    </row>
    <row r="76" spans="1:9" ht="90.75" thickBot="1" x14ac:dyDescent="0.3">
      <c r="A76" s="12" t="s">
        <v>70</v>
      </c>
      <c r="B76" s="79"/>
      <c r="C76" s="79"/>
      <c r="D76" s="81"/>
      <c r="E76" s="79"/>
      <c r="F76" s="92"/>
      <c r="G76" s="83"/>
      <c r="H76" s="92"/>
      <c r="I76" s="84"/>
    </row>
    <row r="77" spans="1:9" x14ac:dyDescent="0.25">
      <c r="A77" s="11" t="s">
        <v>72</v>
      </c>
      <c r="B77" s="78" t="s">
        <v>17</v>
      </c>
      <c r="C77" s="78">
        <v>610</v>
      </c>
      <c r="D77" s="80" t="str">
        <f t="shared" si="6"/>
        <v>0801</v>
      </c>
      <c r="E77" s="78" t="s">
        <v>74</v>
      </c>
      <c r="F77" s="82">
        <v>0</v>
      </c>
      <c r="G77" s="82">
        <v>0</v>
      </c>
      <c r="H77" s="82">
        <v>0</v>
      </c>
      <c r="I77" s="84"/>
    </row>
    <row r="78" spans="1:9" ht="30.75" thickBot="1" x14ac:dyDescent="0.3">
      <c r="A78" s="12" t="s">
        <v>73</v>
      </c>
      <c r="B78" s="79"/>
      <c r="C78" s="79"/>
      <c r="D78" s="81"/>
      <c r="E78" s="79"/>
      <c r="F78" s="83"/>
      <c r="G78" s="83"/>
      <c r="H78" s="83"/>
      <c r="I78" s="84"/>
    </row>
    <row r="79" spans="1:9" x14ac:dyDescent="0.25">
      <c r="A79" s="11" t="s">
        <v>75</v>
      </c>
      <c r="B79" s="87" t="s">
        <v>17</v>
      </c>
      <c r="C79" s="78">
        <v>610</v>
      </c>
      <c r="D79" s="80" t="str">
        <f t="shared" si="6"/>
        <v>0801</v>
      </c>
      <c r="E79" s="78" t="s">
        <v>77</v>
      </c>
      <c r="F79" s="91">
        <v>0</v>
      </c>
      <c r="G79" s="91">
        <v>0</v>
      </c>
      <c r="H79" s="91">
        <v>0</v>
      </c>
      <c r="I79" s="84"/>
    </row>
    <row r="80" spans="1:9" ht="45.75" thickBot="1" x14ac:dyDescent="0.3">
      <c r="A80" s="12" t="s">
        <v>76</v>
      </c>
      <c r="B80" s="88"/>
      <c r="C80" s="79"/>
      <c r="D80" s="81"/>
      <c r="E80" s="79"/>
      <c r="F80" s="92"/>
      <c r="G80" s="92"/>
      <c r="H80" s="92"/>
      <c r="I80" s="84"/>
    </row>
    <row r="81" spans="1:9" x14ac:dyDescent="0.25">
      <c r="A81" s="11" t="s">
        <v>78</v>
      </c>
      <c r="B81" s="87" t="s">
        <v>17</v>
      </c>
      <c r="C81" s="78">
        <v>610</v>
      </c>
      <c r="D81" s="80" t="str">
        <f t="shared" si="6"/>
        <v>0801</v>
      </c>
      <c r="E81" s="78"/>
      <c r="F81" s="91">
        <f>SUM(F84)</f>
        <v>0</v>
      </c>
      <c r="G81" s="91">
        <f t="shared" ref="G81:H81" si="8">SUM(G84)</f>
        <v>0</v>
      </c>
      <c r="H81" s="91">
        <f t="shared" si="8"/>
        <v>0</v>
      </c>
      <c r="I81" s="84"/>
    </row>
    <row r="82" spans="1:9" ht="45" x14ac:dyDescent="0.25">
      <c r="A82" s="11" t="s">
        <v>79</v>
      </c>
      <c r="B82" s="116"/>
      <c r="C82" s="108"/>
      <c r="D82" s="109"/>
      <c r="E82" s="108"/>
      <c r="F82" s="113"/>
      <c r="G82" s="113"/>
      <c r="H82" s="113"/>
      <c r="I82" s="84"/>
    </row>
    <row r="83" spans="1:9" ht="15.75" thickBot="1" x14ac:dyDescent="0.3">
      <c r="A83" s="12" t="s">
        <v>49</v>
      </c>
      <c r="B83" s="88"/>
      <c r="C83" s="79"/>
      <c r="D83" s="81"/>
      <c r="E83" s="79"/>
      <c r="F83" s="92"/>
      <c r="G83" s="92"/>
      <c r="H83" s="92"/>
      <c r="I83" s="84"/>
    </row>
    <row r="84" spans="1:9" ht="45.75" thickBot="1" x14ac:dyDescent="0.3">
      <c r="A84" s="12" t="s">
        <v>80</v>
      </c>
      <c r="B84" s="19" t="s">
        <v>17</v>
      </c>
      <c r="C84" s="20">
        <v>610</v>
      </c>
      <c r="D84" s="41" t="str">
        <f t="shared" si="6"/>
        <v>0801</v>
      </c>
      <c r="E84" s="23"/>
      <c r="F84" s="31">
        <v>0</v>
      </c>
      <c r="G84" s="31">
        <v>0</v>
      </c>
      <c r="H84" s="31">
        <v>0</v>
      </c>
      <c r="I84" s="14"/>
    </row>
    <row r="85" spans="1:9" ht="60.75" thickBot="1" x14ac:dyDescent="0.3">
      <c r="A85" s="10" t="s">
        <v>81</v>
      </c>
      <c r="B85" s="24" t="s">
        <v>17</v>
      </c>
      <c r="C85" s="24">
        <v>610</v>
      </c>
      <c r="D85" s="42" t="str">
        <f t="shared" si="6"/>
        <v>0801</v>
      </c>
      <c r="E85" s="24" t="s">
        <v>82</v>
      </c>
      <c r="F85" s="32">
        <f>SUM(F86)</f>
        <v>0</v>
      </c>
      <c r="G85" s="32">
        <f t="shared" ref="G85:H85" si="9">SUM(G86)</f>
        <v>0</v>
      </c>
      <c r="H85" s="32">
        <f t="shared" si="9"/>
        <v>0</v>
      </c>
      <c r="I85" s="14"/>
    </row>
    <row r="86" spans="1:9" ht="45.75" thickBot="1" x14ac:dyDescent="0.3">
      <c r="A86" s="12" t="s">
        <v>83</v>
      </c>
      <c r="B86" s="20" t="s">
        <v>17</v>
      </c>
      <c r="C86" s="20">
        <v>610</v>
      </c>
      <c r="D86" s="41" t="str">
        <f t="shared" ref="D86:D103" si="10">$D$19</f>
        <v>0801</v>
      </c>
      <c r="E86" s="20" t="s">
        <v>84</v>
      </c>
      <c r="F86" s="30">
        <v>0</v>
      </c>
      <c r="G86" s="30">
        <v>0</v>
      </c>
      <c r="H86" s="30">
        <v>0</v>
      </c>
      <c r="I86" s="14"/>
    </row>
    <row r="87" spans="1:9" ht="30" x14ac:dyDescent="0.25">
      <c r="A87" s="15" t="s">
        <v>85</v>
      </c>
      <c r="B87" s="87" t="s">
        <v>17</v>
      </c>
      <c r="C87" s="87">
        <v>610</v>
      </c>
      <c r="D87" s="89" t="str">
        <f t="shared" si="10"/>
        <v>0801</v>
      </c>
      <c r="E87" s="85" t="s">
        <v>87</v>
      </c>
      <c r="F87" s="114">
        <f>SUM(F89)</f>
        <v>0</v>
      </c>
      <c r="G87" s="114">
        <f t="shared" ref="G87:H87" si="11">SUM(G89)</f>
        <v>0</v>
      </c>
      <c r="H87" s="114">
        <f t="shared" si="11"/>
        <v>0</v>
      </c>
      <c r="I87" s="84"/>
    </row>
    <row r="88" spans="1:9" ht="45.75" thickBot="1" x14ac:dyDescent="0.3">
      <c r="A88" s="16" t="s">
        <v>86</v>
      </c>
      <c r="B88" s="88"/>
      <c r="C88" s="88"/>
      <c r="D88" s="90"/>
      <c r="E88" s="86"/>
      <c r="F88" s="115"/>
      <c r="G88" s="115"/>
      <c r="H88" s="115"/>
      <c r="I88" s="84"/>
    </row>
    <row r="89" spans="1:9" x14ac:dyDescent="0.25">
      <c r="A89" s="17" t="s">
        <v>88</v>
      </c>
      <c r="B89" s="87" t="s">
        <v>17</v>
      </c>
      <c r="C89" s="87">
        <v>610</v>
      </c>
      <c r="D89" s="89" t="str">
        <f t="shared" si="10"/>
        <v>0801</v>
      </c>
      <c r="E89" s="85" t="s">
        <v>90</v>
      </c>
      <c r="F89" s="91">
        <v>0</v>
      </c>
      <c r="G89" s="91">
        <v>0</v>
      </c>
      <c r="H89" s="91">
        <v>0</v>
      </c>
      <c r="I89" s="84"/>
    </row>
    <row r="90" spans="1:9" ht="45.75" thickBot="1" x14ac:dyDescent="0.3">
      <c r="A90" s="18" t="s">
        <v>89</v>
      </c>
      <c r="B90" s="88"/>
      <c r="C90" s="88"/>
      <c r="D90" s="90"/>
      <c r="E90" s="86"/>
      <c r="F90" s="92"/>
      <c r="G90" s="92"/>
      <c r="H90" s="92"/>
      <c r="I90" s="84"/>
    </row>
    <row r="91" spans="1:9" ht="15.75" thickBot="1" x14ac:dyDescent="0.3">
      <c r="A91" s="6" t="s">
        <v>91</v>
      </c>
      <c r="B91" s="7" t="s">
        <v>11</v>
      </c>
      <c r="C91" s="87">
        <v>610</v>
      </c>
      <c r="D91" s="89" t="str">
        <f t="shared" si="10"/>
        <v>0801</v>
      </c>
      <c r="E91" s="87" t="s">
        <v>93</v>
      </c>
      <c r="F91" s="29">
        <f>SUM(F92)</f>
        <v>0</v>
      </c>
      <c r="G91" s="29">
        <f t="shared" ref="G91:H91" si="12">SUM(G92)</f>
        <v>0</v>
      </c>
      <c r="H91" s="29">
        <f t="shared" si="12"/>
        <v>0</v>
      </c>
      <c r="I91" s="4"/>
    </row>
    <row r="92" spans="1:9" ht="15.75" thickBot="1" x14ac:dyDescent="0.3">
      <c r="A92" s="3" t="s">
        <v>92</v>
      </c>
      <c r="B92" s="7" t="s">
        <v>17</v>
      </c>
      <c r="C92" s="88"/>
      <c r="D92" s="90"/>
      <c r="E92" s="88"/>
      <c r="F92" s="29">
        <f>SUM(F93,F99)</f>
        <v>0</v>
      </c>
      <c r="G92" s="29">
        <f t="shared" ref="G92:H92" si="13">SUM(G93,G99)</f>
        <v>0</v>
      </c>
      <c r="H92" s="29">
        <f t="shared" si="13"/>
        <v>0</v>
      </c>
      <c r="I92" s="4"/>
    </row>
    <row r="93" spans="1:9" ht="30" x14ac:dyDescent="0.25">
      <c r="A93" s="15" t="s">
        <v>94</v>
      </c>
      <c r="B93" s="93" t="s">
        <v>17</v>
      </c>
      <c r="C93" s="93">
        <v>610</v>
      </c>
      <c r="D93" s="95" t="str">
        <f t="shared" si="10"/>
        <v>0801</v>
      </c>
      <c r="E93" s="93" t="s">
        <v>96</v>
      </c>
      <c r="F93" s="75">
        <f>SUM(F95,F97)</f>
        <v>0</v>
      </c>
      <c r="G93" s="75">
        <f t="shared" ref="G93:H93" si="14">SUM(G95,G97)</f>
        <v>0</v>
      </c>
      <c r="H93" s="75">
        <f t="shared" si="14"/>
        <v>0</v>
      </c>
      <c r="I93" s="77"/>
    </row>
    <row r="94" spans="1:9" ht="90.75" thickBot="1" x14ac:dyDescent="0.3">
      <c r="A94" s="16" t="s">
        <v>95</v>
      </c>
      <c r="B94" s="94"/>
      <c r="C94" s="94"/>
      <c r="D94" s="96"/>
      <c r="E94" s="94"/>
      <c r="F94" s="76"/>
      <c r="G94" s="76"/>
      <c r="H94" s="76"/>
      <c r="I94" s="77"/>
    </row>
    <row r="95" spans="1:9" x14ac:dyDescent="0.25">
      <c r="A95" s="17" t="s">
        <v>97</v>
      </c>
      <c r="B95" s="87" t="s">
        <v>17</v>
      </c>
      <c r="C95" s="87">
        <v>610</v>
      </c>
      <c r="D95" s="89" t="str">
        <f t="shared" si="10"/>
        <v>0801</v>
      </c>
      <c r="E95" s="87" t="s">
        <v>99</v>
      </c>
      <c r="F95" s="82">
        <v>0</v>
      </c>
      <c r="G95" s="91">
        <v>0</v>
      </c>
      <c r="H95" s="91">
        <v>0</v>
      </c>
      <c r="I95" s="84"/>
    </row>
    <row r="96" spans="1:9" ht="90.75" thickBot="1" x14ac:dyDescent="0.3">
      <c r="A96" s="18" t="s">
        <v>98</v>
      </c>
      <c r="B96" s="88"/>
      <c r="C96" s="88"/>
      <c r="D96" s="90"/>
      <c r="E96" s="88"/>
      <c r="F96" s="83"/>
      <c r="G96" s="92"/>
      <c r="H96" s="92"/>
      <c r="I96" s="84"/>
    </row>
    <row r="97" spans="1:9" x14ac:dyDescent="0.25">
      <c r="A97" s="17" t="s">
        <v>100</v>
      </c>
      <c r="B97" s="87" t="s">
        <v>17</v>
      </c>
      <c r="C97" s="87">
        <v>610</v>
      </c>
      <c r="D97" s="89" t="str">
        <f t="shared" si="10"/>
        <v>0801</v>
      </c>
      <c r="E97" s="87" t="s">
        <v>102</v>
      </c>
      <c r="F97" s="82">
        <v>0</v>
      </c>
      <c r="G97" s="82">
        <v>0</v>
      </c>
      <c r="H97" s="82">
        <v>0</v>
      </c>
      <c r="I97" s="117"/>
    </row>
    <row r="98" spans="1:9" ht="105.75" thickBot="1" x14ac:dyDescent="0.3">
      <c r="A98" s="12" t="s">
        <v>101</v>
      </c>
      <c r="B98" s="88"/>
      <c r="C98" s="88"/>
      <c r="D98" s="90"/>
      <c r="E98" s="88"/>
      <c r="F98" s="83"/>
      <c r="G98" s="83"/>
      <c r="H98" s="83"/>
      <c r="I98" s="117"/>
    </row>
    <row r="99" spans="1:9" ht="30" x14ac:dyDescent="0.25">
      <c r="A99" s="15" t="s">
        <v>103</v>
      </c>
      <c r="B99" s="93" t="s">
        <v>17</v>
      </c>
      <c r="C99" s="93">
        <v>610</v>
      </c>
      <c r="D99" s="95" t="str">
        <f t="shared" si="10"/>
        <v>0801</v>
      </c>
      <c r="E99" s="93" t="s">
        <v>105</v>
      </c>
      <c r="F99" s="75">
        <f>SUM(F101,F103)</f>
        <v>0</v>
      </c>
      <c r="G99" s="75">
        <f t="shared" ref="G99:H99" si="15">SUM(G101,G103)</f>
        <v>0</v>
      </c>
      <c r="H99" s="75">
        <f t="shared" si="15"/>
        <v>0</v>
      </c>
      <c r="I99" s="77"/>
    </row>
    <row r="100" spans="1:9" ht="60.75" thickBot="1" x14ac:dyDescent="0.3">
      <c r="A100" s="16" t="s">
        <v>104</v>
      </c>
      <c r="B100" s="94"/>
      <c r="C100" s="94"/>
      <c r="D100" s="96"/>
      <c r="E100" s="94"/>
      <c r="F100" s="76"/>
      <c r="G100" s="76"/>
      <c r="H100" s="76"/>
      <c r="I100" s="77"/>
    </row>
    <row r="101" spans="1:9" x14ac:dyDescent="0.25">
      <c r="A101" s="17" t="s">
        <v>106</v>
      </c>
      <c r="B101" s="87" t="s">
        <v>17</v>
      </c>
      <c r="C101" s="87">
        <v>610</v>
      </c>
      <c r="D101" s="89" t="str">
        <f t="shared" si="10"/>
        <v>0801</v>
      </c>
      <c r="E101" s="87" t="s">
        <v>108</v>
      </c>
      <c r="F101" s="82">
        <v>0</v>
      </c>
      <c r="G101" s="82">
        <v>0</v>
      </c>
      <c r="H101" s="82">
        <v>0</v>
      </c>
      <c r="I101" s="105"/>
    </row>
    <row r="102" spans="1:9" ht="75.75" thickBot="1" x14ac:dyDescent="0.3">
      <c r="A102" s="18" t="s">
        <v>107</v>
      </c>
      <c r="B102" s="88"/>
      <c r="C102" s="88"/>
      <c r="D102" s="90"/>
      <c r="E102" s="88"/>
      <c r="F102" s="83"/>
      <c r="G102" s="83"/>
      <c r="H102" s="83"/>
      <c r="I102" s="105"/>
    </row>
    <row r="103" spans="1:9" x14ac:dyDescent="0.25">
      <c r="A103" s="17" t="s">
        <v>109</v>
      </c>
      <c r="B103" s="87" t="s">
        <v>17</v>
      </c>
      <c r="C103" s="87">
        <v>610</v>
      </c>
      <c r="D103" s="89" t="str">
        <f t="shared" si="10"/>
        <v>0801</v>
      </c>
      <c r="E103" s="87" t="s">
        <v>111</v>
      </c>
      <c r="F103" s="91">
        <v>0</v>
      </c>
      <c r="G103" s="91">
        <v>0</v>
      </c>
      <c r="H103" s="91">
        <v>0</v>
      </c>
      <c r="I103" s="105" t="s">
        <v>112</v>
      </c>
    </row>
    <row r="104" spans="1:9" ht="60.75" thickBot="1" x14ac:dyDescent="0.3">
      <c r="A104" s="18" t="s">
        <v>110</v>
      </c>
      <c r="B104" s="88"/>
      <c r="C104" s="88"/>
      <c r="D104" s="90"/>
      <c r="E104" s="88"/>
      <c r="F104" s="92"/>
      <c r="G104" s="92"/>
      <c r="H104" s="92"/>
      <c r="I104" s="105"/>
    </row>
  </sheetData>
  <mergeCells count="279">
    <mergeCell ref="H103:H104"/>
    <mergeCell ref="I103:I104"/>
    <mergeCell ref="B103:B104"/>
    <mergeCell ref="C103:C104"/>
    <mergeCell ref="D103:D104"/>
    <mergeCell ref="E103:E104"/>
    <mergeCell ref="F103:F104"/>
    <mergeCell ref="G103:G104"/>
    <mergeCell ref="H99:H100"/>
    <mergeCell ref="I99:I100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99:B100"/>
    <mergeCell ref="C99:C100"/>
    <mergeCell ref="D99:D100"/>
    <mergeCell ref="E99:E100"/>
    <mergeCell ref="F99:F100"/>
    <mergeCell ref="G99:G100"/>
    <mergeCell ref="B95:B96"/>
    <mergeCell ref="C95:C96"/>
    <mergeCell ref="D95:D96"/>
    <mergeCell ref="E95:E96"/>
    <mergeCell ref="F95:F96"/>
    <mergeCell ref="G95:G96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H89:H90"/>
    <mergeCell ref="I89:I90"/>
    <mergeCell ref="C91:C92"/>
    <mergeCell ref="D91:D92"/>
    <mergeCell ref="E91:E92"/>
    <mergeCell ref="B93:B94"/>
    <mergeCell ref="C93:C94"/>
    <mergeCell ref="D93:D94"/>
    <mergeCell ref="E93:E94"/>
    <mergeCell ref="F93:F94"/>
    <mergeCell ref="B89:B90"/>
    <mergeCell ref="C89:C90"/>
    <mergeCell ref="D89:D90"/>
    <mergeCell ref="E89:E90"/>
    <mergeCell ref="F89:F90"/>
    <mergeCell ref="G89:G90"/>
    <mergeCell ref="G93:G94"/>
    <mergeCell ref="H93:H94"/>
    <mergeCell ref="I93:I94"/>
    <mergeCell ref="H81:H83"/>
    <mergeCell ref="I81:I83"/>
    <mergeCell ref="B87:B88"/>
    <mergeCell ref="C87:C88"/>
    <mergeCell ref="D87:D88"/>
    <mergeCell ref="E87:E88"/>
    <mergeCell ref="F87:F88"/>
    <mergeCell ref="G87:G88"/>
    <mergeCell ref="H87:H88"/>
    <mergeCell ref="I87:I88"/>
    <mergeCell ref="B81:B83"/>
    <mergeCell ref="C81:C83"/>
    <mergeCell ref="D81:D83"/>
    <mergeCell ref="E81:E83"/>
    <mergeCell ref="F81:F83"/>
    <mergeCell ref="G81:G83"/>
    <mergeCell ref="B79:B80"/>
    <mergeCell ref="C79:C80"/>
    <mergeCell ref="D79:D80"/>
    <mergeCell ref="E79:E80"/>
    <mergeCell ref="F79:F80"/>
    <mergeCell ref="G79:G80"/>
    <mergeCell ref="H79:H80"/>
    <mergeCell ref="I79:I80"/>
    <mergeCell ref="B77:B78"/>
    <mergeCell ref="C77:C78"/>
    <mergeCell ref="D77:D78"/>
    <mergeCell ref="E77:E78"/>
    <mergeCell ref="F77:F78"/>
    <mergeCell ref="G77:G78"/>
    <mergeCell ref="B75:B76"/>
    <mergeCell ref="C75:C76"/>
    <mergeCell ref="D75:D76"/>
    <mergeCell ref="E75:E76"/>
    <mergeCell ref="F75:F76"/>
    <mergeCell ref="G75:G76"/>
    <mergeCell ref="H75:H76"/>
    <mergeCell ref="I75:I76"/>
    <mergeCell ref="H77:H78"/>
    <mergeCell ref="I77:I78"/>
    <mergeCell ref="A73:A74"/>
    <mergeCell ref="B73:B74"/>
    <mergeCell ref="C73:C74"/>
    <mergeCell ref="D73:D74"/>
    <mergeCell ref="F73:F74"/>
    <mergeCell ref="G73:G74"/>
    <mergeCell ref="H69:H70"/>
    <mergeCell ref="I69:I70"/>
    <mergeCell ref="A71:A72"/>
    <mergeCell ref="B71:B72"/>
    <mergeCell ref="C71:C72"/>
    <mergeCell ref="D71:D72"/>
    <mergeCell ref="F71:F72"/>
    <mergeCell ref="G71:G72"/>
    <mergeCell ref="H71:H72"/>
    <mergeCell ref="I71:I72"/>
    <mergeCell ref="A69:A70"/>
    <mergeCell ref="B69:B70"/>
    <mergeCell ref="C69:C70"/>
    <mergeCell ref="D69:D70"/>
    <mergeCell ref="F69:F70"/>
    <mergeCell ref="G69:G70"/>
    <mergeCell ref="H73:H74"/>
    <mergeCell ref="I73:I74"/>
    <mergeCell ref="H65:H66"/>
    <mergeCell ref="I65:I66"/>
    <mergeCell ref="A67:A68"/>
    <mergeCell ref="B67:B68"/>
    <mergeCell ref="C67:C68"/>
    <mergeCell ref="D67:D68"/>
    <mergeCell ref="F67:F68"/>
    <mergeCell ref="G67:G68"/>
    <mergeCell ref="H67:H68"/>
    <mergeCell ref="I67:I68"/>
    <mergeCell ref="A65:A66"/>
    <mergeCell ref="B65:B66"/>
    <mergeCell ref="C65:C66"/>
    <mergeCell ref="D65:D66"/>
    <mergeCell ref="F65:F66"/>
    <mergeCell ref="G65:G66"/>
    <mergeCell ref="I63:I64"/>
    <mergeCell ref="H63:H64"/>
    <mergeCell ref="G63:G64"/>
    <mergeCell ref="F63:F64"/>
    <mergeCell ref="D63:D64"/>
    <mergeCell ref="C63:C64"/>
    <mergeCell ref="B63:B64"/>
    <mergeCell ref="A63:A64"/>
    <mergeCell ref="I59:I62"/>
    <mergeCell ref="B59:B62"/>
    <mergeCell ref="C59:C62"/>
    <mergeCell ref="D59:D62"/>
    <mergeCell ref="F59:F62"/>
    <mergeCell ref="G59:G62"/>
    <mergeCell ref="H59:H62"/>
    <mergeCell ref="H51:H52"/>
    <mergeCell ref="I51:I52"/>
    <mergeCell ref="B56:B57"/>
    <mergeCell ref="C56:C57"/>
    <mergeCell ref="D56:D57"/>
    <mergeCell ref="F56:F57"/>
    <mergeCell ref="G56:G57"/>
    <mergeCell ref="H56:H57"/>
    <mergeCell ref="I56:I57"/>
    <mergeCell ref="B51:B52"/>
    <mergeCell ref="C51:C52"/>
    <mergeCell ref="D51:D52"/>
    <mergeCell ref="E51:E52"/>
    <mergeCell ref="F51:F52"/>
    <mergeCell ref="G51:G52"/>
    <mergeCell ref="H43:H44"/>
    <mergeCell ref="I43:I44"/>
    <mergeCell ref="B49:B50"/>
    <mergeCell ref="C49:C50"/>
    <mergeCell ref="D49:D50"/>
    <mergeCell ref="E49:E50"/>
    <mergeCell ref="F49:F50"/>
    <mergeCell ref="G49:G50"/>
    <mergeCell ref="H49:H50"/>
    <mergeCell ref="I49:I50"/>
    <mergeCell ref="B43:B44"/>
    <mergeCell ref="C43:C44"/>
    <mergeCell ref="D43:D44"/>
    <mergeCell ref="E43:E44"/>
    <mergeCell ref="F43:F44"/>
    <mergeCell ref="G43:G44"/>
    <mergeCell ref="H39:H40"/>
    <mergeCell ref="I39:I40"/>
    <mergeCell ref="B41:B42"/>
    <mergeCell ref="C41:C42"/>
    <mergeCell ref="D41:D42"/>
    <mergeCell ref="E41:E42"/>
    <mergeCell ref="F41:F42"/>
    <mergeCell ref="G41:G42"/>
    <mergeCell ref="H41:H42"/>
    <mergeCell ref="I41:I42"/>
    <mergeCell ref="B39:B40"/>
    <mergeCell ref="C39:C40"/>
    <mergeCell ref="D39:D40"/>
    <mergeCell ref="E39:E40"/>
    <mergeCell ref="F39:F40"/>
    <mergeCell ref="G39:G40"/>
    <mergeCell ref="H35:H36"/>
    <mergeCell ref="I35:I36"/>
    <mergeCell ref="B37:B38"/>
    <mergeCell ref="C37:C38"/>
    <mergeCell ref="D37:D38"/>
    <mergeCell ref="E37:E38"/>
    <mergeCell ref="F37:F38"/>
    <mergeCell ref="G37:G38"/>
    <mergeCell ref="H37:H38"/>
    <mergeCell ref="I37:I38"/>
    <mergeCell ref="B35:B36"/>
    <mergeCell ref="C35:C36"/>
    <mergeCell ref="D35:D36"/>
    <mergeCell ref="E35:E36"/>
    <mergeCell ref="F35:F36"/>
    <mergeCell ref="G35:G36"/>
    <mergeCell ref="H31:H32"/>
    <mergeCell ref="I31:I32"/>
    <mergeCell ref="B33:B34"/>
    <mergeCell ref="C33:C34"/>
    <mergeCell ref="D33:D34"/>
    <mergeCell ref="E33:E34"/>
    <mergeCell ref="F33:F34"/>
    <mergeCell ref="G33:G34"/>
    <mergeCell ref="H33:H34"/>
    <mergeCell ref="I33:I34"/>
    <mergeCell ref="B31:B32"/>
    <mergeCell ref="C31:C32"/>
    <mergeCell ref="D31:D32"/>
    <mergeCell ref="E31:E32"/>
    <mergeCell ref="F31:F32"/>
    <mergeCell ref="G31:G32"/>
    <mergeCell ref="H27:H28"/>
    <mergeCell ref="I27:I28"/>
    <mergeCell ref="B29:B30"/>
    <mergeCell ref="C29:C30"/>
    <mergeCell ref="D29:D30"/>
    <mergeCell ref="E29:E30"/>
    <mergeCell ref="F29:F30"/>
    <mergeCell ref="G29:G30"/>
    <mergeCell ref="H29:H30"/>
    <mergeCell ref="I29:I30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B23:B24"/>
    <mergeCell ref="C23:C24"/>
    <mergeCell ref="D23:D24"/>
    <mergeCell ref="E23:E24"/>
    <mergeCell ref="F23:F24"/>
    <mergeCell ref="G23:G24"/>
    <mergeCell ref="A19:A20"/>
    <mergeCell ref="C19:C20"/>
    <mergeCell ref="D19:D20"/>
    <mergeCell ref="E19:E20"/>
    <mergeCell ref="C21:C22"/>
    <mergeCell ref="D21:D22"/>
    <mergeCell ref="E21:E22"/>
    <mergeCell ref="A12:I12"/>
    <mergeCell ref="A13:I13"/>
    <mergeCell ref="A14:I14"/>
    <mergeCell ref="A16:A17"/>
    <mergeCell ref="B16:B17"/>
    <mergeCell ref="C16:E16"/>
    <mergeCell ref="F16:H16"/>
  </mergeCells>
  <pageMargins left="0.25" right="0.25" top="0.75" bottom="0.75" header="0.3" footer="0.3"/>
  <pageSetup paperSize="9" scale="5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050"/>
    <pageSetUpPr fitToPage="1"/>
  </sheetPr>
  <dimension ref="A1:I104"/>
  <sheetViews>
    <sheetView view="pageBreakPreview" zoomScaleSheetLayoutView="100" workbookViewId="0">
      <selection activeCell="E15" sqref="E15"/>
    </sheetView>
  </sheetViews>
  <sheetFormatPr defaultRowHeight="15" x14ac:dyDescent="0.25"/>
  <cols>
    <col min="1" max="1" width="27.42578125" style="25" customWidth="1"/>
    <col min="2" max="2" width="18.42578125" style="25" customWidth="1"/>
    <col min="3" max="5" width="12.7109375" style="25" customWidth="1"/>
    <col min="6" max="8" width="13" style="25" customWidth="1"/>
    <col min="9" max="9" width="6.28515625" style="25" customWidth="1"/>
    <col min="10" max="10" width="9.140625" style="25"/>
    <col min="11" max="11" width="22.140625" style="25" customWidth="1"/>
    <col min="12" max="16384" width="9.140625" style="25"/>
  </cols>
  <sheetData>
    <row r="1" spans="1:9" ht="18.75" x14ac:dyDescent="0.25">
      <c r="E1" s="46" t="s">
        <v>120</v>
      </c>
      <c r="F1" s="33"/>
      <c r="G1" s="33"/>
      <c r="H1" s="33"/>
    </row>
    <row r="2" spans="1:9" ht="18.75" x14ac:dyDescent="0.25">
      <c r="E2" s="46" t="s">
        <v>131</v>
      </c>
      <c r="F2" s="33"/>
      <c r="G2" s="33"/>
      <c r="H2" s="33"/>
    </row>
    <row r="3" spans="1:9" ht="18.75" x14ac:dyDescent="0.25">
      <c r="E3" s="46" t="s">
        <v>132</v>
      </c>
      <c r="F3" s="33"/>
      <c r="G3" s="33"/>
      <c r="H3" s="33"/>
    </row>
    <row r="4" spans="1:9" ht="18.75" x14ac:dyDescent="0.25">
      <c r="E4" s="46" t="s">
        <v>134</v>
      </c>
      <c r="F4" s="33"/>
      <c r="G4" s="33"/>
      <c r="H4" s="33"/>
    </row>
    <row r="6" spans="1:9" ht="16.5" customHeight="1" x14ac:dyDescent="0.25">
      <c r="E6" s="26" t="s">
        <v>123</v>
      </c>
      <c r="F6" s="27"/>
    </row>
    <row r="7" spans="1:9" ht="18.75" x14ac:dyDescent="0.25">
      <c r="E7" s="26" t="s">
        <v>114</v>
      </c>
      <c r="F7" s="27"/>
    </row>
    <row r="8" spans="1:9" ht="18.75" x14ac:dyDescent="0.25">
      <c r="E8" s="26" t="s">
        <v>115</v>
      </c>
      <c r="F8" s="27"/>
    </row>
    <row r="9" spans="1:9" ht="18.75" x14ac:dyDescent="0.25">
      <c r="E9" s="26" t="s">
        <v>116</v>
      </c>
      <c r="F9" s="27"/>
    </row>
    <row r="10" spans="1:9" ht="18.75" x14ac:dyDescent="0.25">
      <c r="E10" s="26" t="s">
        <v>117</v>
      </c>
      <c r="F10" s="27"/>
    </row>
    <row r="11" spans="1:9" ht="18.75" x14ac:dyDescent="0.25">
      <c r="E11" s="26"/>
      <c r="F11" s="27"/>
    </row>
    <row r="12" spans="1:9" ht="18.75" customHeight="1" x14ac:dyDescent="0.25">
      <c r="A12" s="71" t="s">
        <v>118</v>
      </c>
      <c r="B12" s="71"/>
      <c r="C12" s="71"/>
      <c r="D12" s="71"/>
      <c r="E12" s="71"/>
      <c r="F12" s="71"/>
      <c r="G12" s="71"/>
      <c r="H12" s="71"/>
      <c r="I12" s="71"/>
    </row>
    <row r="13" spans="1:9" ht="18.75" customHeight="1" x14ac:dyDescent="0.25">
      <c r="A13" s="71" t="s">
        <v>119</v>
      </c>
      <c r="B13" s="71"/>
      <c r="C13" s="71"/>
      <c r="D13" s="71"/>
      <c r="E13" s="71"/>
      <c r="F13" s="71"/>
      <c r="G13" s="71"/>
      <c r="H13" s="71"/>
      <c r="I13" s="71"/>
    </row>
    <row r="14" spans="1:9" ht="18.75" customHeight="1" x14ac:dyDescent="0.25">
      <c r="A14" s="71" t="s">
        <v>124</v>
      </c>
      <c r="B14" s="71"/>
      <c r="C14" s="71"/>
      <c r="D14" s="71"/>
      <c r="E14" s="71"/>
      <c r="F14" s="71"/>
      <c r="G14" s="71"/>
      <c r="H14" s="71"/>
      <c r="I14" s="71"/>
    </row>
    <row r="15" spans="1:9" ht="15.75" thickBot="1" x14ac:dyDescent="0.3"/>
    <row r="16" spans="1:9" ht="170.25" customHeight="1" thickBot="1" x14ac:dyDescent="0.3">
      <c r="A16" s="65" t="s">
        <v>0</v>
      </c>
      <c r="B16" s="65" t="s">
        <v>1</v>
      </c>
      <c r="C16" s="72" t="s">
        <v>2</v>
      </c>
      <c r="D16" s="73"/>
      <c r="E16" s="74"/>
      <c r="F16" s="72" t="s">
        <v>3</v>
      </c>
      <c r="G16" s="73"/>
      <c r="H16" s="74"/>
      <c r="I16" s="1"/>
    </row>
    <row r="17" spans="1:9" ht="15.75" thickBot="1" x14ac:dyDescent="0.3">
      <c r="A17" s="66"/>
      <c r="B17" s="66"/>
      <c r="C17" s="2" t="s">
        <v>4</v>
      </c>
      <c r="D17" s="2" t="s">
        <v>5</v>
      </c>
      <c r="E17" s="2" t="s">
        <v>6</v>
      </c>
      <c r="F17" s="2" t="s">
        <v>7</v>
      </c>
      <c r="G17" s="2" t="s">
        <v>8</v>
      </c>
      <c r="H17" s="2" t="s">
        <v>9</v>
      </c>
      <c r="I17" s="1"/>
    </row>
    <row r="18" spans="1:9" ht="15.75" thickBot="1" x14ac:dyDescent="0.3">
      <c r="A18" s="3">
        <v>1</v>
      </c>
      <c r="B18" s="2">
        <v>2</v>
      </c>
      <c r="C18" s="2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  <c r="I18" s="1"/>
    </row>
    <row r="19" spans="1:9" ht="15.75" thickBot="1" x14ac:dyDescent="0.3">
      <c r="A19" s="65" t="s">
        <v>10</v>
      </c>
      <c r="B19" s="2" t="s">
        <v>11</v>
      </c>
      <c r="C19" s="67">
        <v>610</v>
      </c>
      <c r="D19" s="69" t="str">
        <f>край!$D$19</f>
        <v>0801</v>
      </c>
      <c r="E19" s="67" t="s">
        <v>12</v>
      </c>
      <c r="F19" s="28">
        <f>SUM(F20)</f>
        <v>592.5</v>
      </c>
      <c r="G19" s="28">
        <f t="shared" ref="G19:H19" si="0">SUM(G20)</f>
        <v>0</v>
      </c>
      <c r="H19" s="28">
        <f t="shared" si="0"/>
        <v>0</v>
      </c>
      <c r="I19" s="5"/>
    </row>
    <row r="20" spans="1:9" ht="100.5" thickBot="1" x14ac:dyDescent="0.3">
      <c r="A20" s="66"/>
      <c r="B20" s="2" t="s">
        <v>13</v>
      </c>
      <c r="C20" s="68"/>
      <c r="D20" s="68"/>
      <c r="E20" s="68"/>
      <c r="F20" s="28">
        <f>SUM(F22,F92)</f>
        <v>592.5</v>
      </c>
      <c r="G20" s="28">
        <f>SUM(G22,G92)</f>
        <v>0</v>
      </c>
      <c r="H20" s="28">
        <f>SUM(H22,H92)</f>
        <v>0</v>
      </c>
      <c r="I20" s="5"/>
    </row>
    <row r="21" spans="1:9" ht="15.75" thickBot="1" x14ac:dyDescent="0.3">
      <c r="A21" s="6" t="s">
        <v>14</v>
      </c>
      <c r="B21" s="7" t="s">
        <v>11</v>
      </c>
      <c r="C21" s="67">
        <v>610</v>
      </c>
      <c r="D21" s="69" t="str">
        <f>край!$D$19</f>
        <v>0801</v>
      </c>
      <c r="E21" s="67" t="s">
        <v>16</v>
      </c>
      <c r="F21" s="29">
        <f>SUM(F22)</f>
        <v>592.5</v>
      </c>
      <c r="G21" s="29">
        <f t="shared" ref="G21:H21" si="1">SUM(G22)</f>
        <v>0</v>
      </c>
      <c r="H21" s="29">
        <f t="shared" si="1"/>
        <v>0</v>
      </c>
      <c r="I21" s="8"/>
    </row>
    <row r="22" spans="1:9" ht="30.75" thickBot="1" x14ac:dyDescent="0.3">
      <c r="A22" s="3" t="s">
        <v>15</v>
      </c>
      <c r="B22" s="7" t="s">
        <v>17</v>
      </c>
      <c r="C22" s="68"/>
      <c r="D22" s="68"/>
      <c r="E22" s="68"/>
      <c r="F22" s="29">
        <f>SUM(F23,F31,F37,F85,F87)</f>
        <v>592.5</v>
      </c>
      <c r="G22" s="29">
        <f>SUM(G23,G31,G37,G85,G87)</f>
        <v>0</v>
      </c>
      <c r="H22" s="29">
        <f>SUM(H23,H31,H37,H85,H87)</f>
        <v>0</v>
      </c>
      <c r="I22" s="4"/>
    </row>
    <row r="23" spans="1:9" ht="30" x14ac:dyDescent="0.25">
      <c r="A23" s="9" t="s">
        <v>18</v>
      </c>
      <c r="B23" s="85" t="s">
        <v>17</v>
      </c>
      <c r="C23" s="85">
        <v>610</v>
      </c>
      <c r="D23" s="118" t="str">
        <f>край!$D$19</f>
        <v>0801</v>
      </c>
      <c r="E23" s="85" t="s">
        <v>20</v>
      </c>
      <c r="F23" s="75">
        <f>SUM(F25,F27,F29)</f>
        <v>0</v>
      </c>
      <c r="G23" s="75">
        <f t="shared" ref="G23:H23" si="2">SUM(G25,G27,G29)</f>
        <v>0</v>
      </c>
      <c r="H23" s="75">
        <f t="shared" si="2"/>
        <v>0</v>
      </c>
      <c r="I23" s="77"/>
    </row>
    <row r="24" spans="1:9" ht="90.75" thickBot="1" x14ac:dyDescent="0.3">
      <c r="A24" s="10" t="s">
        <v>19</v>
      </c>
      <c r="B24" s="86"/>
      <c r="C24" s="86"/>
      <c r="D24" s="86"/>
      <c r="E24" s="86"/>
      <c r="F24" s="76"/>
      <c r="G24" s="76"/>
      <c r="H24" s="76"/>
      <c r="I24" s="77"/>
    </row>
    <row r="25" spans="1:9" x14ac:dyDescent="0.25">
      <c r="A25" s="11" t="s">
        <v>21</v>
      </c>
      <c r="B25" s="78" t="s">
        <v>17</v>
      </c>
      <c r="C25" s="78">
        <v>610</v>
      </c>
      <c r="D25" s="80" t="str">
        <f>край!$D$19</f>
        <v>0801</v>
      </c>
      <c r="E25" s="78" t="s">
        <v>23</v>
      </c>
      <c r="F25" s="82">
        <v>0</v>
      </c>
      <c r="G25" s="82">
        <v>0</v>
      </c>
      <c r="H25" s="82">
        <v>0</v>
      </c>
      <c r="I25" s="84"/>
    </row>
    <row r="26" spans="1:9" ht="90.75" thickBot="1" x14ac:dyDescent="0.3">
      <c r="A26" s="12" t="s">
        <v>22</v>
      </c>
      <c r="B26" s="79"/>
      <c r="C26" s="79"/>
      <c r="D26" s="79"/>
      <c r="E26" s="79"/>
      <c r="F26" s="83"/>
      <c r="G26" s="83"/>
      <c r="H26" s="83"/>
      <c r="I26" s="84"/>
    </row>
    <row r="27" spans="1:9" x14ac:dyDescent="0.25">
      <c r="A27" s="11" t="s">
        <v>24</v>
      </c>
      <c r="B27" s="78" t="s">
        <v>17</v>
      </c>
      <c r="C27" s="78">
        <v>610</v>
      </c>
      <c r="D27" s="80" t="str">
        <f>край!$D$19</f>
        <v>0801</v>
      </c>
      <c r="E27" s="78" t="s">
        <v>23</v>
      </c>
      <c r="F27" s="82">
        <v>0</v>
      </c>
      <c r="G27" s="82">
        <v>0</v>
      </c>
      <c r="H27" s="82">
        <v>0</v>
      </c>
      <c r="I27" s="84"/>
    </row>
    <row r="28" spans="1:9" ht="105.75" thickBot="1" x14ac:dyDescent="0.3">
      <c r="A28" s="12" t="s">
        <v>25</v>
      </c>
      <c r="B28" s="79"/>
      <c r="C28" s="79"/>
      <c r="D28" s="79"/>
      <c r="E28" s="79"/>
      <c r="F28" s="83"/>
      <c r="G28" s="83"/>
      <c r="H28" s="83"/>
      <c r="I28" s="84"/>
    </row>
    <row r="29" spans="1:9" x14ac:dyDescent="0.25">
      <c r="A29" s="11" t="s">
        <v>26</v>
      </c>
      <c r="B29" s="78" t="s">
        <v>17</v>
      </c>
      <c r="C29" s="78">
        <v>610</v>
      </c>
      <c r="D29" s="80" t="str">
        <f>край!$D$19</f>
        <v>0801</v>
      </c>
      <c r="E29" s="78" t="s">
        <v>23</v>
      </c>
      <c r="F29" s="82">
        <v>0</v>
      </c>
      <c r="G29" s="82">
        <v>0</v>
      </c>
      <c r="H29" s="82">
        <v>0</v>
      </c>
      <c r="I29" s="84"/>
    </row>
    <row r="30" spans="1:9" ht="75.75" thickBot="1" x14ac:dyDescent="0.3">
      <c r="A30" s="12" t="s">
        <v>27</v>
      </c>
      <c r="B30" s="79"/>
      <c r="C30" s="79"/>
      <c r="D30" s="79"/>
      <c r="E30" s="79"/>
      <c r="F30" s="83"/>
      <c r="G30" s="83"/>
      <c r="H30" s="83"/>
      <c r="I30" s="84"/>
    </row>
    <row r="31" spans="1:9" ht="30" x14ac:dyDescent="0.25">
      <c r="A31" s="15" t="s">
        <v>28</v>
      </c>
      <c r="B31" s="93" t="s">
        <v>17</v>
      </c>
      <c r="C31" s="93">
        <v>610</v>
      </c>
      <c r="D31" s="95" t="str">
        <f>край!$D$19</f>
        <v>0801</v>
      </c>
      <c r="E31" s="93" t="s">
        <v>30</v>
      </c>
      <c r="F31" s="75">
        <f>SUM(F33,F35)</f>
        <v>0</v>
      </c>
      <c r="G31" s="75">
        <f t="shared" ref="G31:H31" si="3">SUM(G33,G35)</f>
        <v>0</v>
      </c>
      <c r="H31" s="75">
        <f t="shared" si="3"/>
        <v>0</v>
      </c>
      <c r="I31" s="77"/>
    </row>
    <row r="32" spans="1:9" ht="90.75" thickBot="1" x14ac:dyDescent="0.3">
      <c r="A32" s="16" t="s">
        <v>29</v>
      </c>
      <c r="B32" s="94"/>
      <c r="C32" s="94"/>
      <c r="D32" s="94"/>
      <c r="E32" s="94"/>
      <c r="F32" s="76"/>
      <c r="G32" s="76"/>
      <c r="H32" s="76"/>
      <c r="I32" s="77"/>
    </row>
    <row r="33" spans="1:9" x14ac:dyDescent="0.25">
      <c r="A33" s="17" t="s">
        <v>31</v>
      </c>
      <c r="B33" s="87" t="s">
        <v>17</v>
      </c>
      <c r="C33" s="87">
        <v>610</v>
      </c>
      <c r="D33" s="89" t="str">
        <f>край!$D$19</f>
        <v>0801</v>
      </c>
      <c r="E33" s="87" t="s">
        <v>33</v>
      </c>
      <c r="F33" s="82">
        <v>0</v>
      </c>
      <c r="G33" s="91">
        <v>0</v>
      </c>
      <c r="H33" s="91">
        <v>0</v>
      </c>
      <c r="I33" s="84"/>
    </row>
    <row r="34" spans="1:9" ht="75.75" thickBot="1" x14ac:dyDescent="0.3">
      <c r="A34" s="18" t="s">
        <v>32</v>
      </c>
      <c r="B34" s="88"/>
      <c r="C34" s="88"/>
      <c r="D34" s="88"/>
      <c r="E34" s="88"/>
      <c r="F34" s="83"/>
      <c r="G34" s="92"/>
      <c r="H34" s="92"/>
      <c r="I34" s="84"/>
    </row>
    <row r="35" spans="1:9" x14ac:dyDescent="0.25">
      <c r="A35" s="17" t="s">
        <v>34</v>
      </c>
      <c r="B35" s="87" t="s">
        <v>17</v>
      </c>
      <c r="C35" s="87">
        <v>610</v>
      </c>
      <c r="D35" s="89" t="str">
        <f>край!$D$19</f>
        <v>0801</v>
      </c>
      <c r="E35" s="87" t="s">
        <v>36</v>
      </c>
      <c r="F35" s="91">
        <v>0</v>
      </c>
      <c r="G35" s="91">
        <v>0</v>
      </c>
      <c r="H35" s="91">
        <v>0</v>
      </c>
      <c r="I35" s="84"/>
    </row>
    <row r="36" spans="1:9" ht="75.75" thickBot="1" x14ac:dyDescent="0.3">
      <c r="A36" s="18" t="s">
        <v>35</v>
      </c>
      <c r="B36" s="88"/>
      <c r="C36" s="88"/>
      <c r="D36" s="88"/>
      <c r="E36" s="88"/>
      <c r="F36" s="92"/>
      <c r="G36" s="92"/>
      <c r="H36" s="92"/>
      <c r="I36" s="84"/>
    </row>
    <row r="37" spans="1:9" ht="30" x14ac:dyDescent="0.25">
      <c r="A37" s="15" t="s">
        <v>37</v>
      </c>
      <c r="B37" s="93" t="s">
        <v>17</v>
      </c>
      <c r="C37" s="93">
        <v>610</v>
      </c>
      <c r="D37" s="95" t="str">
        <f>край!$D$19</f>
        <v>0801</v>
      </c>
      <c r="E37" s="93" t="s">
        <v>39</v>
      </c>
      <c r="F37" s="75">
        <f>SUM(F39:F44,F56,F75,F77,F79,F81)</f>
        <v>592.5</v>
      </c>
      <c r="G37" s="75">
        <f>SUM(G39:G44,G56,G75,G77,G79,G81)</f>
        <v>0</v>
      </c>
      <c r="H37" s="75">
        <f>SUM(H39:H44,H56,H75,H77,H79,H81)</f>
        <v>0</v>
      </c>
      <c r="I37" s="77"/>
    </row>
    <row r="38" spans="1:9" ht="90.75" thickBot="1" x14ac:dyDescent="0.3">
      <c r="A38" s="16" t="s">
        <v>38</v>
      </c>
      <c r="B38" s="94"/>
      <c r="C38" s="94"/>
      <c r="D38" s="94"/>
      <c r="E38" s="94"/>
      <c r="F38" s="76"/>
      <c r="G38" s="76"/>
      <c r="H38" s="76"/>
      <c r="I38" s="77"/>
    </row>
    <row r="39" spans="1:9" x14ac:dyDescent="0.25">
      <c r="A39" s="11" t="s">
        <v>40</v>
      </c>
      <c r="B39" s="78" t="s">
        <v>17</v>
      </c>
      <c r="C39" s="78">
        <v>610</v>
      </c>
      <c r="D39" s="80" t="str">
        <f>край!$D$19</f>
        <v>0801</v>
      </c>
      <c r="E39" s="78" t="s">
        <v>42</v>
      </c>
      <c r="F39" s="82">
        <v>0</v>
      </c>
      <c r="G39" s="82">
        <v>0</v>
      </c>
      <c r="H39" s="82">
        <v>0</v>
      </c>
      <c r="I39" s="84"/>
    </row>
    <row r="40" spans="1:9" ht="45.75" thickBot="1" x14ac:dyDescent="0.3">
      <c r="A40" s="12" t="s">
        <v>41</v>
      </c>
      <c r="B40" s="79"/>
      <c r="C40" s="79"/>
      <c r="D40" s="79"/>
      <c r="E40" s="79"/>
      <c r="F40" s="83"/>
      <c r="G40" s="83"/>
      <c r="H40" s="83"/>
      <c r="I40" s="84"/>
    </row>
    <row r="41" spans="1:9" x14ac:dyDescent="0.25">
      <c r="A41" s="11" t="s">
        <v>43</v>
      </c>
      <c r="B41" s="78" t="s">
        <v>17</v>
      </c>
      <c r="C41" s="78">
        <v>610</v>
      </c>
      <c r="D41" s="80" t="str">
        <f>край!$D$19</f>
        <v>0801</v>
      </c>
      <c r="E41" s="78" t="s">
        <v>45</v>
      </c>
      <c r="F41" s="91">
        <v>0</v>
      </c>
      <c r="G41" s="91">
        <v>0</v>
      </c>
      <c r="H41" s="91">
        <v>0</v>
      </c>
      <c r="I41" s="84"/>
    </row>
    <row r="42" spans="1:9" ht="45.75" thickBot="1" x14ac:dyDescent="0.3">
      <c r="A42" s="12" t="s">
        <v>44</v>
      </c>
      <c r="B42" s="79"/>
      <c r="C42" s="79"/>
      <c r="D42" s="79"/>
      <c r="E42" s="79"/>
      <c r="F42" s="92"/>
      <c r="G42" s="92"/>
      <c r="H42" s="92"/>
      <c r="I42" s="84"/>
    </row>
    <row r="43" spans="1:9" hidden="1" x14ac:dyDescent="0.25">
      <c r="A43" s="59" t="s">
        <v>46</v>
      </c>
      <c r="B43" s="120" t="s">
        <v>17</v>
      </c>
      <c r="C43" s="120">
        <v>610</v>
      </c>
      <c r="D43" s="122" t="str">
        <f>край!$D$19</f>
        <v>0801</v>
      </c>
      <c r="E43" s="120" t="s">
        <v>48</v>
      </c>
      <c r="F43" s="101">
        <f>SUM(F46:F55)</f>
        <v>0</v>
      </c>
      <c r="G43" s="101">
        <f t="shared" ref="G43:H43" si="4">SUM(G46:G55)</f>
        <v>0</v>
      </c>
      <c r="H43" s="101">
        <f t="shared" si="4"/>
        <v>0</v>
      </c>
      <c r="I43" s="84"/>
    </row>
    <row r="44" spans="1:9" ht="90.75" hidden="1" thickBot="1" x14ac:dyDescent="0.3">
      <c r="A44" s="60" t="s">
        <v>47</v>
      </c>
      <c r="B44" s="121"/>
      <c r="C44" s="121"/>
      <c r="D44" s="121"/>
      <c r="E44" s="121"/>
      <c r="F44" s="102"/>
      <c r="G44" s="102"/>
      <c r="H44" s="102"/>
      <c r="I44" s="84"/>
    </row>
    <row r="45" spans="1:9" ht="15.75" hidden="1" thickBot="1" x14ac:dyDescent="0.3">
      <c r="A45" s="60" t="s">
        <v>49</v>
      </c>
      <c r="B45" s="61"/>
      <c r="C45" s="61"/>
      <c r="D45" s="62" t="str">
        <f>край!$D$19</f>
        <v>0801</v>
      </c>
      <c r="E45" s="61"/>
      <c r="F45" s="53"/>
      <c r="G45" s="54"/>
      <c r="H45" s="54"/>
      <c r="I45" s="14"/>
    </row>
    <row r="46" spans="1:9" ht="45.75" hidden="1" thickBot="1" x14ac:dyDescent="0.3">
      <c r="A46" s="51" t="s">
        <v>50</v>
      </c>
      <c r="B46" s="47" t="s">
        <v>17</v>
      </c>
      <c r="C46" s="47">
        <v>610</v>
      </c>
      <c r="D46" s="52" t="str">
        <f>край!$D$19</f>
        <v>0801</v>
      </c>
      <c r="E46" s="47" t="s">
        <v>48</v>
      </c>
      <c r="F46" s="53">
        <v>0</v>
      </c>
      <c r="G46" s="54">
        <v>0</v>
      </c>
      <c r="H46" s="54">
        <v>0</v>
      </c>
      <c r="I46" s="14"/>
    </row>
    <row r="47" spans="1:9" ht="45.75" hidden="1" thickBot="1" x14ac:dyDescent="0.3">
      <c r="A47" s="51" t="s">
        <v>51</v>
      </c>
      <c r="B47" s="47" t="s">
        <v>17</v>
      </c>
      <c r="C47" s="47">
        <v>610</v>
      </c>
      <c r="D47" s="52" t="str">
        <f>край!$D$19</f>
        <v>0801</v>
      </c>
      <c r="E47" s="47" t="s">
        <v>48</v>
      </c>
      <c r="F47" s="53">
        <v>0</v>
      </c>
      <c r="G47" s="54">
        <v>0</v>
      </c>
      <c r="H47" s="54">
        <v>0</v>
      </c>
      <c r="I47" s="14"/>
    </row>
    <row r="48" spans="1:9" ht="45.75" hidden="1" thickBot="1" x14ac:dyDescent="0.3">
      <c r="A48" s="51" t="s">
        <v>52</v>
      </c>
      <c r="B48" s="47" t="s">
        <v>17</v>
      </c>
      <c r="C48" s="47">
        <v>610</v>
      </c>
      <c r="D48" s="52" t="str">
        <f>край!$D$19</f>
        <v>0801</v>
      </c>
      <c r="E48" s="47" t="s">
        <v>48</v>
      </c>
      <c r="F48" s="53">
        <v>0</v>
      </c>
      <c r="G48" s="54">
        <v>0</v>
      </c>
      <c r="H48" s="54">
        <v>0</v>
      </c>
      <c r="I48" s="14"/>
    </row>
    <row r="49" spans="1:9" hidden="1" x14ac:dyDescent="0.25">
      <c r="A49" s="55" t="s">
        <v>53</v>
      </c>
      <c r="B49" s="97" t="s">
        <v>17</v>
      </c>
      <c r="C49" s="97">
        <v>610</v>
      </c>
      <c r="D49" s="99" t="str">
        <f>край!$D$19</f>
        <v>0801</v>
      </c>
      <c r="E49" s="97" t="s">
        <v>48</v>
      </c>
      <c r="F49" s="101">
        <v>0</v>
      </c>
      <c r="G49" s="103">
        <v>0</v>
      </c>
      <c r="H49" s="103">
        <v>0</v>
      </c>
      <c r="I49" s="84"/>
    </row>
    <row r="50" spans="1:9" ht="30.75" hidden="1" thickBot="1" x14ac:dyDescent="0.3">
      <c r="A50" s="51" t="s">
        <v>54</v>
      </c>
      <c r="B50" s="98"/>
      <c r="C50" s="98"/>
      <c r="D50" s="98"/>
      <c r="E50" s="98"/>
      <c r="F50" s="102"/>
      <c r="G50" s="104"/>
      <c r="H50" s="104"/>
      <c r="I50" s="84"/>
    </row>
    <row r="51" spans="1:9" hidden="1" x14ac:dyDescent="0.25">
      <c r="A51" s="55" t="s">
        <v>53</v>
      </c>
      <c r="B51" s="97" t="s">
        <v>17</v>
      </c>
      <c r="C51" s="97">
        <v>610</v>
      </c>
      <c r="D51" s="99" t="str">
        <f>край!$D$19</f>
        <v>0801</v>
      </c>
      <c r="E51" s="97" t="s">
        <v>48</v>
      </c>
      <c r="F51" s="101">
        <v>0</v>
      </c>
      <c r="G51" s="103">
        <v>0</v>
      </c>
      <c r="H51" s="103">
        <v>0</v>
      </c>
      <c r="I51" s="84"/>
    </row>
    <row r="52" spans="1:9" ht="30.75" hidden="1" thickBot="1" x14ac:dyDescent="0.3">
      <c r="A52" s="51" t="s">
        <v>55</v>
      </c>
      <c r="B52" s="98"/>
      <c r="C52" s="98"/>
      <c r="D52" s="98"/>
      <c r="E52" s="98"/>
      <c r="F52" s="102"/>
      <c r="G52" s="104"/>
      <c r="H52" s="104"/>
      <c r="I52" s="84"/>
    </row>
    <row r="53" spans="1:9" ht="45.75" hidden="1" thickBot="1" x14ac:dyDescent="0.3">
      <c r="A53" s="51" t="s">
        <v>56</v>
      </c>
      <c r="B53" s="47" t="s">
        <v>17</v>
      </c>
      <c r="C53" s="47">
        <v>610</v>
      </c>
      <c r="D53" s="52" t="str">
        <f>край!$D$19</f>
        <v>0801</v>
      </c>
      <c r="E53" s="47" t="s">
        <v>48</v>
      </c>
      <c r="F53" s="53">
        <v>0</v>
      </c>
      <c r="G53" s="54">
        <v>0</v>
      </c>
      <c r="H53" s="54">
        <v>0</v>
      </c>
      <c r="I53" s="14"/>
    </row>
    <row r="54" spans="1:9" ht="45.75" hidden="1" thickBot="1" x14ac:dyDescent="0.3">
      <c r="A54" s="51" t="s">
        <v>57</v>
      </c>
      <c r="B54" s="47" t="s">
        <v>17</v>
      </c>
      <c r="C54" s="47">
        <v>610</v>
      </c>
      <c r="D54" s="52" t="str">
        <f>край!$D$19</f>
        <v>0801</v>
      </c>
      <c r="E54" s="47" t="s">
        <v>48</v>
      </c>
      <c r="F54" s="53">
        <v>0</v>
      </c>
      <c r="G54" s="54">
        <v>0</v>
      </c>
      <c r="H54" s="54">
        <v>0</v>
      </c>
      <c r="I54" s="14"/>
    </row>
    <row r="55" spans="1:9" ht="45.75" hidden="1" thickBot="1" x14ac:dyDescent="0.3">
      <c r="A55" s="56" t="s">
        <v>128</v>
      </c>
      <c r="B55" s="47" t="s">
        <v>17</v>
      </c>
      <c r="C55" s="47">
        <v>610</v>
      </c>
      <c r="D55" s="52" t="str">
        <f t="shared" ref="D55" si="5">$D$23</f>
        <v>0801</v>
      </c>
      <c r="E55" s="47" t="s">
        <v>129</v>
      </c>
      <c r="F55" s="57">
        <v>0</v>
      </c>
      <c r="G55" s="58">
        <v>0</v>
      </c>
      <c r="H55" s="58">
        <v>0</v>
      </c>
      <c r="I55" s="14"/>
    </row>
    <row r="56" spans="1:9" x14ac:dyDescent="0.25">
      <c r="A56" s="11" t="s">
        <v>58</v>
      </c>
      <c r="B56" s="78" t="s">
        <v>17</v>
      </c>
      <c r="C56" s="78">
        <v>610</v>
      </c>
      <c r="D56" s="80" t="str">
        <f>край!$D$19</f>
        <v>0801</v>
      </c>
      <c r="E56" s="13" t="s">
        <v>60</v>
      </c>
      <c r="F56" s="82">
        <f>SUM(F59:F74)</f>
        <v>592.5</v>
      </c>
      <c r="G56" s="82">
        <f>SUM(G59:G74)</f>
        <v>0</v>
      </c>
      <c r="H56" s="82">
        <f>SUM(H59:H74)</f>
        <v>0</v>
      </c>
      <c r="I56" s="84"/>
    </row>
    <row r="57" spans="1:9" ht="90.75" thickBot="1" x14ac:dyDescent="0.3">
      <c r="A57" s="12" t="s">
        <v>59</v>
      </c>
      <c r="B57" s="79"/>
      <c r="C57" s="79"/>
      <c r="D57" s="79"/>
      <c r="E57" s="20" t="s">
        <v>61</v>
      </c>
      <c r="F57" s="83"/>
      <c r="G57" s="83"/>
      <c r="H57" s="83"/>
      <c r="I57" s="84"/>
    </row>
    <row r="58" spans="1:9" ht="15.75" thickBot="1" x14ac:dyDescent="0.3">
      <c r="A58" s="12" t="s">
        <v>49</v>
      </c>
      <c r="B58" s="20"/>
      <c r="C58" s="20"/>
      <c r="D58" s="41" t="str">
        <f>край!$D$19</f>
        <v>0801</v>
      </c>
      <c r="E58" s="20"/>
      <c r="F58" s="30"/>
      <c r="G58" s="30"/>
      <c r="H58" s="30"/>
      <c r="I58" s="14"/>
    </row>
    <row r="59" spans="1:9" x14ac:dyDescent="0.25">
      <c r="A59" s="11"/>
      <c r="B59" s="78" t="s">
        <v>17</v>
      </c>
      <c r="C59" s="78">
        <v>610</v>
      </c>
      <c r="D59" s="80" t="str">
        <f>край!$D$19</f>
        <v>0801</v>
      </c>
      <c r="E59" s="13" t="s">
        <v>60</v>
      </c>
      <c r="F59" s="82">
        <v>592.5</v>
      </c>
      <c r="G59" s="82">
        <v>0</v>
      </c>
      <c r="H59" s="82">
        <v>0</v>
      </c>
      <c r="I59" s="105"/>
    </row>
    <row r="60" spans="1:9" x14ac:dyDescent="0.25">
      <c r="A60" s="11"/>
      <c r="B60" s="108"/>
      <c r="C60" s="108"/>
      <c r="D60" s="108"/>
      <c r="E60" s="13" t="s">
        <v>61</v>
      </c>
      <c r="F60" s="110"/>
      <c r="G60" s="110"/>
      <c r="H60" s="110"/>
      <c r="I60" s="105"/>
    </row>
    <row r="61" spans="1:9" ht="75" x14ac:dyDescent="0.25">
      <c r="A61" s="11" t="s">
        <v>62</v>
      </c>
      <c r="B61" s="108"/>
      <c r="C61" s="108"/>
      <c r="D61" s="108"/>
      <c r="E61" s="21"/>
      <c r="F61" s="110"/>
      <c r="G61" s="110"/>
      <c r="H61" s="110"/>
      <c r="I61" s="105"/>
    </row>
    <row r="62" spans="1:9" ht="15.75" thickBot="1" x14ac:dyDescent="0.3">
      <c r="A62" s="12"/>
      <c r="B62" s="79"/>
      <c r="C62" s="79"/>
      <c r="D62" s="79"/>
      <c r="E62" s="22"/>
      <c r="F62" s="83"/>
      <c r="G62" s="83"/>
      <c r="H62" s="83"/>
      <c r="I62" s="105"/>
    </row>
    <row r="63" spans="1:9" ht="149.25" customHeight="1" x14ac:dyDescent="0.25">
      <c r="A63" s="111" t="s">
        <v>63</v>
      </c>
      <c r="B63" s="78" t="s">
        <v>17</v>
      </c>
      <c r="C63" s="78">
        <v>610</v>
      </c>
      <c r="D63" s="80" t="str">
        <f>край!$D$19</f>
        <v>0801</v>
      </c>
      <c r="E63" s="13" t="s">
        <v>60</v>
      </c>
      <c r="F63" s="82">
        <v>0</v>
      </c>
      <c r="G63" s="82">
        <v>0</v>
      </c>
      <c r="H63" s="82">
        <v>0</v>
      </c>
      <c r="I63" s="105"/>
    </row>
    <row r="64" spans="1:9" ht="15.75" thickBot="1" x14ac:dyDescent="0.3">
      <c r="A64" s="112"/>
      <c r="B64" s="79"/>
      <c r="C64" s="79"/>
      <c r="D64" s="81"/>
      <c r="E64" s="20" t="s">
        <v>61</v>
      </c>
      <c r="F64" s="83"/>
      <c r="G64" s="83"/>
      <c r="H64" s="83"/>
      <c r="I64" s="105"/>
    </row>
    <row r="65" spans="1:9" ht="119.25" customHeight="1" x14ac:dyDescent="0.25">
      <c r="A65" s="111" t="s">
        <v>64</v>
      </c>
      <c r="B65" s="78" t="s">
        <v>17</v>
      </c>
      <c r="C65" s="78">
        <v>610</v>
      </c>
      <c r="D65" s="80" t="str">
        <f>край!$D$19</f>
        <v>0801</v>
      </c>
      <c r="E65" s="13" t="s">
        <v>60</v>
      </c>
      <c r="F65" s="82">
        <v>0</v>
      </c>
      <c r="G65" s="82">
        <v>0</v>
      </c>
      <c r="H65" s="82">
        <v>0</v>
      </c>
      <c r="I65" s="105"/>
    </row>
    <row r="66" spans="1:9" ht="15.75" thickBot="1" x14ac:dyDescent="0.3">
      <c r="A66" s="112"/>
      <c r="B66" s="79"/>
      <c r="C66" s="79"/>
      <c r="D66" s="81"/>
      <c r="E66" s="20" t="s">
        <v>61</v>
      </c>
      <c r="F66" s="83"/>
      <c r="G66" s="83"/>
      <c r="H66" s="83"/>
      <c r="I66" s="105"/>
    </row>
    <row r="67" spans="1:9" ht="149.25" customHeight="1" x14ac:dyDescent="0.25">
      <c r="A67" s="111" t="s">
        <v>65</v>
      </c>
      <c r="B67" s="78" t="s">
        <v>17</v>
      </c>
      <c r="C67" s="78">
        <v>610</v>
      </c>
      <c r="D67" s="80" t="str">
        <f>край!$D$19</f>
        <v>0801</v>
      </c>
      <c r="E67" s="13" t="s">
        <v>60</v>
      </c>
      <c r="F67" s="82">
        <v>0</v>
      </c>
      <c r="G67" s="82">
        <v>0</v>
      </c>
      <c r="H67" s="82">
        <v>0</v>
      </c>
      <c r="I67" s="105"/>
    </row>
    <row r="68" spans="1:9" ht="15.75" thickBot="1" x14ac:dyDescent="0.3">
      <c r="A68" s="112"/>
      <c r="B68" s="79"/>
      <c r="C68" s="79"/>
      <c r="D68" s="81"/>
      <c r="E68" s="20" t="s">
        <v>61</v>
      </c>
      <c r="F68" s="83"/>
      <c r="G68" s="83"/>
      <c r="H68" s="83"/>
      <c r="I68" s="105"/>
    </row>
    <row r="69" spans="1:9" ht="149.25" customHeight="1" x14ac:dyDescent="0.25">
      <c r="A69" s="111" t="s">
        <v>66</v>
      </c>
      <c r="B69" s="78" t="s">
        <v>17</v>
      </c>
      <c r="C69" s="78">
        <v>610</v>
      </c>
      <c r="D69" s="80" t="str">
        <f>край!$D$19</f>
        <v>0801</v>
      </c>
      <c r="E69" s="13" t="s">
        <v>60</v>
      </c>
      <c r="F69" s="82">
        <v>0</v>
      </c>
      <c r="G69" s="82">
        <v>0</v>
      </c>
      <c r="H69" s="82">
        <v>0</v>
      </c>
      <c r="I69" s="105"/>
    </row>
    <row r="70" spans="1:9" ht="15.75" thickBot="1" x14ac:dyDescent="0.3">
      <c r="A70" s="112"/>
      <c r="B70" s="79"/>
      <c r="C70" s="79"/>
      <c r="D70" s="81"/>
      <c r="E70" s="20" t="s">
        <v>61</v>
      </c>
      <c r="F70" s="83"/>
      <c r="G70" s="83"/>
      <c r="H70" s="83"/>
      <c r="I70" s="105"/>
    </row>
    <row r="71" spans="1:9" ht="134.25" customHeight="1" x14ac:dyDescent="0.25">
      <c r="A71" s="111" t="s">
        <v>67</v>
      </c>
      <c r="B71" s="78" t="s">
        <v>17</v>
      </c>
      <c r="C71" s="78">
        <v>610</v>
      </c>
      <c r="D71" s="80" t="str">
        <f>край!$D$19</f>
        <v>0801</v>
      </c>
      <c r="E71" s="13" t="s">
        <v>60</v>
      </c>
      <c r="F71" s="82">
        <v>0</v>
      </c>
      <c r="G71" s="82">
        <v>0</v>
      </c>
      <c r="H71" s="82">
        <v>0</v>
      </c>
      <c r="I71" s="105"/>
    </row>
    <row r="72" spans="1:9" ht="15.75" thickBot="1" x14ac:dyDescent="0.3">
      <c r="A72" s="112"/>
      <c r="B72" s="79"/>
      <c r="C72" s="79"/>
      <c r="D72" s="79"/>
      <c r="E72" s="20" t="s">
        <v>61</v>
      </c>
      <c r="F72" s="83"/>
      <c r="G72" s="83"/>
      <c r="H72" s="83"/>
      <c r="I72" s="105"/>
    </row>
    <row r="73" spans="1:9" ht="134.25" customHeight="1" x14ac:dyDescent="0.25">
      <c r="A73" s="111" t="s">
        <v>68</v>
      </c>
      <c r="B73" s="78" t="s">
        <v>17</v>
      </c>
      <c r="C73" s="78">
        <v>610</v>
      </c>
      <c r="D73" s="80" t="str">
        <f>край!$D$19</f>
        <v>0801</v>
      </c>
      <c r="E73" s="13" t="s">
        <v>60</v>
      </c>
      <c r="F73" s="82">
        <v>0</v>
      </c>
      <c r="G73" s="82">
        <v>0</v>
      </c>
      <c r="H73" s="82">
        <v>0</v>
      </c>
      <c r="I73" s="105"/>
    </row>
    <row r="74" spans="1:9" ht="15.75" thickBot="1" x14ac:dyDescent="0.3">
      <c r="A74" s="112"/>
      <c r="B74" s="79"/>
      <c r="C74" s="79"/>
      <c r="D74" s="79"/>
      <c r="E74" s="20" t="s">
        <v>61</v>
      </c>
      <c r="F74" s="83"/>
      <c r="G74" s="83"/>
      <c r="H74" s="83"/>
      <c r="I74" s="105"/>
    </row>
    <row r="75" spans="1:9" x14ac:dyDescent="0.25">
      <c r="A75" s="11" t="s">
        <v>69</v>
      </c>
      <c r="B75" s="78" t="s">
        <v>17</v>
      </c>
      <c r="C75" s="78">
        <v>610</v>
      </c>
      <c r="D75" s="80" t="str">
        <f>край!$D$19</f>
        <v>0801</v>
      </c>
      <c r="E75" s="78" t="s">
        <v>71</v>
      </c>
      <c r="F75" s="91">
        <v>0</v>
      </c>
      <c r="G75" s="82">
        <v>0</v>
      </c>
      <c r="H75" s="91">
        <v>0</v>
      </c>
      <c r="I75" s="84"/>
    </row>
    <row r="76" spans="1:9" ht="90.75" thickBot="1" x14ac:dyDescent="0.3">
      <c r="A76" s="12" t="s">
        <v>70</v>
      </c>
      <c r="B76" s="79"/>
      <c r="C76" s="79"/>
      <c r="D76" s="79"/>
      <c r="E76" s="79"/>
      <c r="F76" s="92"/>
      <c r="G76" s="83"/>
      <c r="H76" s="92"/>
      <c r="I76" s="84"/>
    </row>
    <row r="77" spans="1:9" x14ac:dyDescent="0.25">
      <c r="A77" s="11" t="s">
        <v>72</v>
      </c>
      <c r="B77" s="78" t="s">
        <v>17</v>
      </c>
      <c r="C77" s="78">
        <v>610</v>
      </c>
      <c r="D77" s="80" t="str">
        <f>край!$D$19</f>
        <v>0801</v>
      </c>
      <c r="E77" s="78" t="s">
        <v>74</v>
      </c>
      <c r="F77" s="82">
        <v>0</v>
      </c>
      <c r="G77" s="82">
        <v>0</v>
      </c>
      <c r="H77" s="82">
        <v>0</v>
      </c>
      <c r="I77" s="84"/>
    </row>
    <row r="78" spans="1:9" ht="30.75" thickBot="1" x14ac:dyDescent="0.3">
      <c r="A78" s="12" t="s">
        <v>73</v>
      </c>
      <c r="B78" s="79"/>
      <c r="C78" s="79"/>
      <c r="D78" s="79"/>
      <c r="E78" s="79"/>
      <c r="F78" s="83"/>
      <c r="G78" s="83"/>
      <c r="H78" s="83"/>
      <c r="I78" s="84"/>
    </row>
    <row r="79" spans="1:9" x14ac:dyDescent="0.25">
      <c r="A79" s="11" t="s">
        <v>75</v>
      </c>
      <c r="B79" s="87" t="s">
        <v>17</v>
      </c>
      <c r="C79" s="78">
        <v>610</v>
      </c>
      <c r="D79" s="80" t="str">
        <f>край!$D$19</f>
        <v>0801</v>
      </c>
      <c r="E79" s="78" t="s">
        <v>77</v>
      </c>
      <c r="F79" s="91">
        <v>0</v>
      </c>
      <c r="G79" s="91">
        <v>0</v>
      </c>
      <c r="H79" s="91">
        <v>0</v>
      </c>
      <c r="I79" s="84"/>
    </row>
    <row r="80" spans="1:9" ht="45.75" thickBot="1" x14ac:dyDescent="0.3">
      <c r="A80" s="12" t="s">
        <v>76</v>
      </c>
      <c r="B80" s="88"/>
      <c r="C80" s="79"/>
      <c r="D80" s="79"/>
      <c r="E80" s="79"/>
      <c r="F80" s="92"/>
      <c r="G80" s="92"/>
      <c r="H80" s="92"/>
      <c r="I80" s="84"/>
    </row>
    <row r="81" spans="1:9" x14ac:dyDescent="0.25">
      <c r="A81" s="11" t="s">
        <v>78</v>
      </c>
      <c r="B81" s="87" t="s">
        <v>17</v>
      </c>
      <c r="C81" s="78">
        <v>610</v>
      </c>
      <c r="D81" s="80" t="str">
        <f>край!$D$19</f>
        <v>0801</v>
      </c>
      <c r="E81" s="78"/>
      <c r="F81" s="91">
        <f>SUM(F84)</f>
        <v>0</v>
      </c>
      <c r="G81" s="91">
        <f t="shared" ref="G81:H81" si="6">SUM(G84)</f>
        <v>0</v>
      </c>
      <c r="H81" s="91">
        <f t="shared" si="6"/>
        <v>0</v>
      </c>
      <c r="I81" s="84"/>
    </row>
    <row r="82" spans="1:9" ht="45" x14ac:dyDescent="0.25">
      <c r="A82" s="11" t="s">
        <v>79</v>
      </c>
      <c r="B82" s="116"/>
      <c r="C82" s="108"/>
      <c r="D82" s="108"/>
      <c r="E82" s="108"/>
      <c r="F82" s="113"/>
      <c r="G82" s="113"/>
      <c r="H82" s="113"/>
      <c r="I82" s="84"/>
    </row>
    <row r="83" spans="1:9" ht="15.75" thickBot="1" x14ac:dyDescent="0.3">
      <c r="A83" s="12" t="s">
        <v>49</v>
      </c>
      <c r="B83" s="88"/>
      <c r="C83" s="79"/>
      <c r="D83" s="79"/>
      <c r="E83" s="79"/>
      <c r="F83" s="92"/>
      <c r="G83" s="92"/>
      <c r="H83" s="92"/>
      <c r="I83" s="84"/>
    </row>
    <row r="84" spans="1:9" ht="45.75" thickBot="1" x14ac:dyDescent="0.3">
      <c r="A84" s="12" t="s">
        <v>80</v>
      </c>
      <c r="B84" s="19" t="s">
        <v>17</v>
      </c>
      <c r="C84" s="20">
        <v>610</v>
      </c>
      <c r="D84" s="41" t="str">
        <f>край!$D$19</f>
        <v>0801</v>
      </c>
      <c r="E84" s="23"/>
      <c r="F84" s="31">
        <v>0</v>
      </c>
      <c r="G84" s="31">
        <v>0</v>
      </c>
      <c r="H84" s="31">
        <v>0</v>
      </c>
      <c r="I84" s="14"/>
    </row>
    <row r="85" spans="1:9" ht="60.75" thickBot="1" x14ac:dyDescent="0.3">
      <c r="A85" s="10" t="s">
        <v>81</v>
      </c>
      <c r="B85" s="24" t="s">
        <v>17</v>
      </c>
      <c r="C85" s="24">
        <v>610</v>
      </c>
      <c r="D85" s="42" t="str">
        <f>край!$D$19</f>
        <v>0801</v>
      </c>
      <c r="E85" s="24" t="s">
        <v>82</v>
      </c>
      <c r="F85" s="32">
        <f t="shared" ref="F85:H85" si="7">SUM(F86)</f>
        <v>0</v>
      </c>
      <c r="G85" s="32">
        <f t="shared" si="7"/>
        <v>0</v>
      </c>
      <c r="H85" s="32">
        <f t="shared" si="7"/>
        <v>0</v>
      </c>
      <c r="I85" s="14"/>
    </row>
    <row r="86" spans="1:9" ht="45.75" thickBot="1" x14ac:dyDescent="0.3">
      <c r="A86" s="12" t="s">
        <v>83</v>
      </c>
      <c r="B86" s="20" t="s">
        <v>17</v>
      </c>
      <c r="C86" s="20">
        <v>610</v>
      </c>
      <c r="D86" s="41" t="str">
        <f>край!$D$19</f>
        <v>0801</v>
      </c>
      <c r="E86" s="20" t="s">
        <v>84</v>
      </c>
      <c r="F86" s="30">
        <v>0</v>
      </c>
      <c r="G86" s="30">
        <v>0</v>
      </c>
      <c r="H86" s="30">
        <v>0</v>
      </c>
      <c r="I86" s="14"/>
    </row>
    <row r="87" spans="1:9" ht="30" x14ac:dyDescent="0.25">
      <c r="A87" s="15" t="s">
        <v>85</v>
      </c>
      <c r="B87" s="87" t="s">
        <v>17</v>
      </c>
      <c r="C87" s="87">
        <v>610</v>
      </c>
      <c r="D87" s="89" t="str">
        <f>край!$D$19</f>
        <v>0801</v>
      </c>
      <c r="E87" s="85" t="s">
        <v>87</v>
      </c>
      <c r="F87" s="114">
        <f>SUM(F89)</f>
        <v>0</v>
      </c>
      <c r="G87" s="114">
        <f t="shared" ref="G87:H87" si="8">SUM(G89)</f>
        <v>0</v>
      </c>
      <c r="H87" s="114">
        <f t="shared" si="8"/>
        <v>0</v>
      </c>
      <c r="I87" s="84"/>
    </row>
    <row r="88" spans="1:9" ht="45.75" thickBot="1" x14ac:dyDescent="0.3">
      <c r="A88" s="16" t="s">
        <v>86</v>
      </c>
      <c r="B88" s="88"/>
      <c r="C88" s="88"/>
      <c r="D88" s="88"/>
      <c r="E88" s="86"/>
      <c r="F88" s="115"/>
      <c r="G88" s="115"/>
      <c r="H88" s="115"/>
      <c r="I88" s="84"/>
    </row>
    <row r="89" spans="1:9" x14ac:dyDescent="0.25">
      <c r="A89" s="17" t="s">
        <v>88</v>
      </c>
      <c r="B89" s="87" t="s">
        <v>17</v>
      </c>
      <c r="C89" s="87">
        <v>610</v>
      </c>
      <c r="D89" s="89" t="str">
        <f>край!$D$19</f>
        <v>0801</v>
      </c>
      <c r="E89" s="85" t="s">
        <v>90</v>
      </c>
      <c r="F89" s="91">
        <v>0</v>
      </c>
      <c r="G89" s="91">
        <v>0</v>
      </c>
      <c r="H89" s="91">
        <v>0</v>
      </c>
      <c r="I89" s="84"/>
    </row>
    <row r="90" spans="1:9" ht="45.75" thickBot="1" x14ac:dyDescent="0.3">
      <c r="A90" s="18" t="s">
        <v>89</v>
      </c>
      <c r="B90" s="88"/>
      <c r="C90" s="88"/>
      <c r="D90" s="88"/>
      <c r="E90" s="86"/>
      <c r="F90" s="92"/>
      <c r="G90" s="92"/>
      <c r="H90" s="92"/>
      <c r="I90" s="84"/>
    </row>
    <row r="91" spans="1:9" ht="15.75" thickBot="1" x14ac:dyDescent="0.3">
      <c r="A91" s="6" t="s">
        <v>91</v>
      </c>
      <c r="B91" s="7" t="s">
        <v>11</v>
      </c>
      <c r="C91" s="87">
        <v>610</v>
      </c>
      <c r="D91" s="89" t="str">
        <f>край!$D$19</f>
        <v>0801</v>
      </c>
      <c r="E91" s="87" t="s">
        <v>93</v>
      </c>
      <c r="F91" s="29">
        <f>SUM(F92)</f>
        <v>0</v>
      </c>
      <c r="G91" s="29">
        <f t="shared" ref="G91:H91" si="9">SUM(G92)</f>
        <v>0</v>
      </c>
      <c r="H91" s="29">
        <f t="shared" si="9"/>
        <v>0</v>
      </c>
      <c r="I91" s="4"/>
    </row>
    <row r="92" spans="1:9" ht="15.75" thickBot="1" x14ac:dyDescent="0.3">
      <c r="A92" s="3" t="s">
        <v>92</v>
      </c>
      <c r="B92" s="7" t="s">
        <v>17</v>
      </c>
      <c r="C92" s="88"/>
      <c r="D92" s="88"/>
      <c r="E92" s="88"/>
      <c r="F92" s="29">
        <f>SUM(F93,F99)</f>
        <v>0</v>
      </c>
      <c r="G92" s="29">
        <f t="shared" ref="G92:H92" si="10">SUM(G93,G99)</f>
        <v>0</v>
      </c>
      <c r="H92" s="29">
        <f t="shared" si="10"/>
        <v>0</v>
      </c>
      <c r="I92" s="4"/>
    </row>
    <row r="93" spans="1:9" ht="30" x14ac:dyDescent="0.25">
      <c r="A93" s="15" t="s">
        <v>94</v>
      </c>
      <c r="B93" s="93" t="s">
        <v>17</v>
      </c>
      <c r="C93" s="93">
        <v>610</v>
      </c>
      <c r="D93" s="95" t="str">
        <f>край!$D$19</f>
        <v>0801</v>
      </c>
      <c r="E93" s="93" t="s">
        <v>96</v>
      </c>
      <c r="F93" s="75">
        <f>SUM(F95,F97)</f>
        <v>0</v>
      </c>
      <c r="G93" s="75">
        <f t="shared" ref="G93:H93" si="11">SUM(G95,G97)</f>
        <v>0</v>
      </c>
      <c r="H93" s="75">
        <f t="shared" si="11"/>
        <v>0</v>
      </c>
      <c r="I93" s="77"/>
    </row>
    <row r="94" spans="1:9" ht="90.75" thickBot="1" x14ac:dyDescent="0.3">
      <c r="A94" s="16" t="s">
        <v>95</v>
      </c>
      <c r="B94" s="94"/>
      <c r="C94" s="94"/>
      <c r="D94" s="94"/>
      <c r="E94" s="94"/>
      <c r="F94" s="76"/>
      <c r="G94" s="76"/>
      <c r="H94" s="76"/>
      <c r="I94" s="77"/>
    </row>
    <row r="95" spans="1:9" x14ac:dyDescent="0.25">
      <c r="A95" s="17" t="s">
        <v>97</v>
      </c>
      <c r="B95" s="87" t="s">
        <v>17</v>
      </c>
      <c r="C95" s="87">
        <v>610</v>
      </c>
      <c r="D95" s="89" t="str">
        <f>край!$D$19</f>
        <v>0801</v>
      </c>
      <c r="E95" s="87" t="s">
        <v>99</v>
      </c>
      <c r="F95" s="82">
        <v>0</v>
      </c>
      <c r="G95" s="91">
        <v>0</v>
      </c>
      <c r="H95" s="91">
        <v>0</v>
      </c>
      <c r="I95" s="84"/>
    </row>
    <row r="96" spans="1:9" ht="90.75" thickBot="1" x14ac:dyDescent="0.3">
      <c r="A96" s="18" t="s">
        <v>98</v>
      </c>
      <c r="B96" s="88"/>
      <c r="C96" s="88"/>
      <c r="D96" s="88"/>
      <c r="E96" s="88"/>
      <c r="F96" s="83"/>
      <c r="G96" s="92"/>
      <c r="H96" s="92"/>
      <c r="I96" s="84"/>
    </row>
    <row r="97" spans="1:9" x14ac:dyDescent="0.25">
      <c r="A97" s="17" t="s">
        <v>100</v>
      </c>
      <c r="B97" s="87" t="s">
        <v>17</v>
      </c>
      <c r="C97" s="87">
        <v>610</v>
      </c>
      <c r="D97" s="89" t="str">
        <f>край!$D$19</f>
        <v>0801</v>
      </c>
      <c r="E97" s="87" t="s">
        <v>102</v>
      </c>
      <c r="F97" s="82">
        <v>0</v>
      </c>
      <c r="G97" s="82">
        <v>0</v>
      </c>
      <c r="H97" s="82">
        <v>0</v>
      </c>
      <c r="I97" s="117"/>
    </row>
    <row r="98" spans="1:9" ht="105.75" thickBot="1" x14ac:dyDescent="0.3">
      <c r="A98" s="12" t="s">
        <v>101</v>
      </c>
      <c r="B98" s="88"/>
      <c r="C98" s="88"/>
      <c r="D98" s="88"/>
      <c r="E98" s="88"/>
      <c r="F98" s="83"/>
      <c r="G98" s="83"/>
      <c r="H98" s="83"/>
      <c r="I98" s="117"/>
    </row>
    <row r="99" spans="1:9" ht="30" x14ac:dyDescent="0.25">
      <c r="A99" s="15" t="s">
        <v>103</v>
      </c>
      <c r="B99" s="93" t="s">
        <v>17</v>
      </c>
      <c r="C99" s="93">
        <v>610</v>
      </c>
      <c r="D99" s="95" t="str">
        <f>край!$D$19</f>
        <v>0801</v>
      </c>
      <c r="E99" s="93" t="s">
        <v>105</v>
      </c>
      <c r="F99" s="75">
        <f>SUM(F101,F103)</f>
        <v>0</v>
      </c>
      <c r="G99" s="75">
        <f t="shared" ref="G99:H99" si="12">SUM(G101,G103)</f>
        <v>0</v>
      </c>
      <c r="H99" s="75">
        <f t="shared" si="12"/>
        <v>0</v>
      </c>
      <c r="I99" s="77"/>
    </row>
    <row r="100" spans="1:9" ht="60.75" thickBot="1" x14ac:dyDescent="0.3">
      <c r="A100" s="16" t="s">
        <v>104</v>
      </c>
      <c r="B100" s="94"/>
      <c r="C100" s="94"/>
      <c r="D100" s="94"/>
      <c r="E100" s="94"/>
      <c r="F100" s="76"/>
      <c r="G100" s="76"/>
      <c r="H100" s="76"/>
      <c r="I100" s="77"/>
    </row>
    <row r="101" spans="1:9" x14ac:dyDescent="0.25">
      <c r="A101" s="17" t="s">
        <v>106</v>
      </c>
      <c r="B101" s="87" t="s">
        <v>17</v>
      </c>
      <c r="C101" s="87">
        <v>610</v>
      </c>
      <c r="D101" s="89" t="str">
        <f>край!$D$19</f>
        <v>0801</v>
      </c>
      <c r="E101" s="87" t="s">
        <v>108</v>
      </c>
      <c r="F101" s="82">
        <v>0</v>
      </c>
      <c r="G101" s="82">
        <v>0</v>
      </c>
      <c r="H101" s="82">
        <v>0</v>
      </c>
      <c r="I101" s="105"/>
    </row>
    <row r="102" spans="1:9" ht="75.75" thickBot="1" x14ac:dyDescent="0.3">
      <c r="A102" s="18" t="s">
        <v>107</v>
      </c>
      <c r="B102" s="88"/>
      <c r="C102" s="88"/>
      <c r="D102" s="88"/>
      <c r="E102" s="88"/>
      <c r="F102" s="83"/>
      <c r="G102" s="83"/>
      <c r="H102" s="83"/>
      <c r="I102" s="105"/>
    </row>
    <row r="103" spans="1:9" x14ac:dyDescent="0.25">
      <c r="A103" s="17" t="s">
        <v>109</v>
      </c>
      <c r="B103" s="87" t="s">
        <v>17</v>
      </c>
      <c r="C103" s="87">
        <v>610</v>
      </c>
      <c r="D103" s="89" t="str">
        <f>край!$D$19</f>
        <v>0801</v>
      </c>
      <c r="E103" s="87" t="s">
        <v>111</v>
      </c>
      <c r="F103" s="91">
        <v>0</v>
      </c>
      <c r="G103" s="91">
        <v>0</v>
      </c>
      <c r="H103" s="91">
        <v>0</v>
      </c>
      <c r="I103" s="105" t="s">
        <v>112</v>
      </c>
    </row>
    <row r="104" spans="1:9" ht="60.75" thickBot="1" x14ac:dyDescent="0.3">
      <c r="A104" s="18" t="s">
        <v>110</v>
      </c>
      <c r="B104" s="88"/>
      <c r="C104" s="88"/>
      <c r="D104" s="88"/>
      <c r="E104" s="88"/>
      <c r="F104" s="92"/>
      <c r="G104" s="92"/>
      <c r="H104" s="92"/>
      <c r="I104" s="105"/>
    </row>
  </sheetData>
  <mergeCells count="279">
    <mergeCell ref="I65:I66"/>
    <mergeCell ref="H65:H66"/>
    <mergeCell ref="G65:G66"/>
    <mergeCell ref="F65:F66"/>
    <mergeCell ref="D65:D66"/>
    <mergeCell ref="C65:C66"/>
    <mergeCell ref="B65:B66"/>
    <mergeCell ref="A65:A66"/>
    <mergeCell ref="I63:I64"/>
    <mergeCell ref="H63:H64"/>
    <mergeCell ref="G63:G64"/>
    <mergeCell ref="F63:F64"/>
    <mergeCell ref="D63:D64"/>
    <mergeCell ref="C63:C64"/>
    <mergeCell ref="B63:B64"/>
    <mergeCell ref="A63:A64"/>
    <mergeCell ref="H103:H104"/>
    <mergeCell ref="I103:I104"/>
    <mergeCell ref="B103:B104"/>
    <mergeCell ref="C103:C104"/>
    <mergeCell ref="D103:D104"/>
    <mergeCell ref="E103:E104"/>
    <mergeCell ref="F103:F104"/>
    <mergeCell ref="G103:G104"/>
    <mergeCell ref="H99:H100"/>
    <mergeCell ref="I99:I100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99:B100"/>
    <mergeCell ref="C99:C100"/>
    <mergeCell ref="D99:D100"/>
    <mergeCell ref="E99:E100"/>
    <mergeCell ref="F99:F100"/>
    <mergeCell ref="G99:G100"/>
    <mergeCell ref="B95:B96"/>
    <mergeCell ref="C95:C96"/>
    <mergeCell ref="D95:D96"/>
    <mergeCell ref="E95:E96"/>
    <mergeCell ref="F95:F96"/>
    <mergeCell ref="G95:G96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H89:H90"/>
    <mergeCell ref="I89:I90"/>
    <mergeCell ref="C91:C92"/>
    <mergeCell ref="D91:D92"/>
    <mergeCell ref="E91:E92"/>
    <mergeCell ref="B93:B94"/>
    <mergeCell ref="C93:C94"/>
    <mergeCell ref="D93:D94"/>
    <mergeCell ref="E93:E94"/>
    <mergeCell ref="F93:F94"/>
    <mergeCell ref="B89:B90"/>
    <mergeCell ref="C89:C90"/>
    <mergeCell ref="D89:D90"/>
    <mergeCell ref="E89:E90"/>
    <mergeCell ref="F89:F90"/>
    <mergeCell ref="G89:G90"/>
    <mergeCell ref="G93:G94"/>
    <mergeCell ref="H93:H94"/>
    <mergeCell ref="I93:I94"/>
    <mergeCell ref="H81:H83"/>
    <mergeCell ref="I81:I83"/>
    <mergeCell ref="B87:B88"/>
    <mergeCell ref="C87:C88"/>
    <mergeCell ref="D87:D88"/>
    <mergeCell ref="E87:E88"/>
    <mergeCell ref="F87:F88"/>
    <mergeCell ref="G87:G88"/>
    <mergeCell ref="H87:H88"/>
    <mergeCell ref="I87:I88"/>
    <mergeCell ref="B81:B83"/>
    <mergeCell ref="C81:C83"/>
    <mergeCell ref="D81:D83"/>
    <mergeCell ref="E81:E83"/>
    <mergeCell ref="F81:F83"/>
    <mergeCell ref="G81:G83"/>
    <mergeCell ref="H75:H76"/>
    <mergeCell ref="I75:I76"/>
    <mergeCell ref="H77:H78"/>
    <mergeCell ref="I77:I78"/>
    <mergeCell ref="B79:B80"/>
    <mergeCell ref="C79:C80"/>
    <mergeCell ref="D79:D80"/>
    <mergeCell ref="E79:E80"/>
    <mergeCell ref="F79:F80"/>
    <mergeCell ref="G79:G80"/>
    <mergeCell ref="H79:H80"/>
    <mergeCell ref="I79:I80"/>
    <mergeCell ref="B77:B78"/>
    <mergeCell ref="C77:C78"/>
    <mergeCell ref="D77:D78"/>
    <mergeCell ref="E77:E78"/>
    <mergeCell ref="F77:F78"/>
    <mergeCell ref="G77:G78"/>
    <mergeCell ref="F73:F74"/>
    <mergeCell ref="G73:G74"/>
    <mergeCell ref="A71:A72"/>
    <mergeCell ref="B71:B72"/>
    <mergeCell ref="C71:C72"/>
    <mergeCell ref="D71:D72"/>
    <mergeCell ref="F71:F72"/>
    <mergeCell ref="G71:G72"/>
    <mergeCell ref="B75:B76"/>
    <mergeCell ref="C75:C76"/>
    <mergeCell ref="D75:D76"/>
    <mergeCell ref="E75:E76"/>
    <mergeCell ref="F75:F76"/>
    <mergeCell ref="G75:G76"/>
    <mergeCell ref="H71:H72"/>
    <mergeCell ref="I71:I72"/>
    <mergeCell ref="H73:H74"/>
    <mergeCell ref="I73:I74"/>
    <mergeCell ref="H69:H70"/>
    <mergeCell ref="I69:I70"/>
    <mergeCell ref="A67:A68"/>
    <mergeCell ref="B67:B68"/>
    <mergeCell ref="C67:C68"/>
    <mergeCell ref="D67:D68"/>
    <mergeCell ref="F67:F68"/>
    <mergeCell ref="G67:G68"/>
    <mergeCell ref="H67:H68"/>
    <mergeCell ref="I67:I68"/>
    <mergeCell ref="A69:A70"/>
    <mergeCell ref="B69:B70"/>
    <mergeCell ref="C69:C70"/>
    <mergeCell ref="D69:D70"/>
    <mergeCell ref="F69:F70"/>
    <mergeCell ref="G69:G70"/>
    <mergeCell ref="A73:A74"/>
    <mergeCell ref="B73:B74"/>
    <mergeCell ref="C73:C74"/>
    <mergeCell ref="D73:D74"/>
    <mergeCell ref="I59:I62"/>
    <mergeCell ref="B59:B62"/>
    <mergeCell ref="C59:C62"/>
    <mergeCell ref="D59:D62"/>
    <mergeCell ref="F59:F62"/>
    <mergeCell ref="G59:G62"/>
    <mergeCell ref="H59:H62"/>
    <mergeCell ref="H51:H52"/>
    <mergeCell ref="I51:I52"/>
    <mergeCell ref="B56:B57"/>
    <mergeCell ref="C56:C57"/>
    <mergeCell ref="D56:D57"/>
    <mergeCell ref="F56:F57"/>
    <mergeCell ref="G56:G57"/>
    <mergeCell ref="H56:H57"/>
    <mergeCell ref="I56:I57"/>
    <mergeCell ref="B51:B52"/>
    <mergeCell ref="C51:C52"/>
    <mergeCell ref="D51:D52"/>
    <mergeCell ref="E51:E52"/>
    <mergeCell ref="F51:F52"/>
    <mergeCell ref="G51:G52"/>
    <mergeCell ref="H43:H44"/>
    <mergeCell ref="I43:I44"/>
    <mergeCell ref="B49:B50"/>
    <mergeCell ref="C49:C50"/>
    <mergeCell ref="D49:D50"/>
    <mergeCell ref="E49:E50"/>
    <mergeCell ref="F49:F50"/>
    <mergeCell ref="G49:G50"/>
    <mergeCell ref="H49:H50"/>
    <mergeCell ref="I49:I50"/>
    <mergeCell ref="B43:B44"/>
    <mergeCell ref="C43:C44"/>
    <mergeCell ref="D43:D44"/>
    <mergeCell ref="E43:E44"/>
    <mergeCell ref="F43:F44"/>
    <mergeCell ref="G43:G44"/>
    <mergeCell ref="H39:H40"/>
    <mergeCell ref="I39:I40"/>
    <mergeCell ref="B41:B42"/>
    <mergeCell ref="C41:C42"/>
    <mergeCell ref="D41:D42"/>
    <mergeCell ref="E41:E42"/>
    <mergeCell ref="F41:F42"/>
    <mergeCell ref="G41:G42"/>
    <mergeCell ref="H41:H42"/>
    <mergeCell ref="I41:I42"/>
    <mergeCell ref="B39:B40"/>
    <mergeCell ref="C39:C40"/>
    <mergeCell ref="D39:D40"/>
    <mergeCell ref="E39:E40"/>
    <mergeCell ref="F39:F40"/>
    <mergeCell ref="G39:G40"/>
    <mergeCell ref="H35:H36"/>
    <mergeCell ref="I35:I36"/>
    <mergeCell ref="B37:B38"/>
    <mergeCell ref="C37:C38"/>
    <mergeCell ref="D37:D38"/>
    <mergeCell ref="E37:E38"/>
    <mergeCell ref="F37:F38"/>
    <mergeCell ref="G37:G38"/>
    <mergeCell ref="H37:H38"/>
    <mergeCell ref="I37:I38"/>
    <mergeCell ref="B35:B36"/>
    <mergeCell ref="C35:C36"/>
    <mergeCell ref="D35:D36"/>
    <mergeCell ref="E35:E36"/>
    <mergeCell ref="F35:F36"/>
    <mergeCell ref="G35:G36"/>
    <mergeCell ref="H31:H32"/>
    <mergeCell ref="I31:I32"/>
    <mergeCell ref="B33:B34"/>
    <mergeCell ref="C33:C34"/>
    <mergeCell ref="D33:D34"/>
    <mergeCell ref="E33:E34"/>
    <mergeCell ref="F33:F34"/>
    <mergeCell ref="G33:G34"/>
    <mergeCell ref="H33:H34"/>
    <mergeCell ref="I33:I34"/>
    <mergeCell ref="B31:B32"/>
    <mergeCell ref="C31:C32"/>
    <mergeCell ref="D31:D32"/>
    <mergeCell ref="E31:E32"/>
    <mergeCell ref="F31:F32"/>
    <mergeCell ref="G31:G32"/>
    <mergeCell ref="H27:H28"/>
    <mergeCell ref="I27:I28"/>
    <mergeCell ref="B29:B30"/>
    <mergeCell ref="C29:C30"/>
    <mergeCell ref="D29:D30"/>
    <mergeCell ref="E29:E30"/>
    <mergeCell ref="F29:F30"/>
    <mergeCell ref="G29:G30"/>
    <mergeCell ref="H29:H30"/>
    <mergeCell ref="I29:I30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B23:B24"/>
    <mergeCell ref="C23:C24"/>
    <mergeCell ref="D23:D24"/>
    <mergeCell ref="E23:E24"/>
    <mergeCell ref="F23:F24"/>
    <mergeCell ref="G23:G24"/>
    <mergeCell ref="A19:A20"/>
    <mergeCell ref="C19:C20"/>
    <mergeCell ref="D19:D20"/>
    <mergeCell ref="E19:E20"/>
    <mergeCell ref="C21:C22"/>
    <mergeCell ref="D21:D22"/>
    <mergeCell ref="E21:E22"/>
    <mergeCell ref="A12:I12"/>
    <mergeCell ref="A13:I13"/>
    <mergeCell ref="A14:I14"/>
    <mergeCell ref="A16:A17"/>
    <mergeCell ref="B16:B17"/>
    <mergeCell ref="C16:E16"/>
    <mergeCell ref="F16:H16"/>
  </mergeCells>
  <pageMargins left="0.25" right="0.25" top="0.75" bottom="0.75" header="0.3" footer="0.3"/>
  <pageSetup paperSize="9" scale="4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04"/>
  <sheetViews>
    <sheetView tabSelected="1" view="pageBreakPreview" zoomScaleSheetLayoutView="100" workbookViewId="0">
      <selection activeCell="A12" sqref="A12:I12"/>
    </sheetView>
  </sheetViews>
  <sheetFormatPr defaultRowHeight="15" x14ac:dyDescent="0.25"/>
  <cols>
    <col min="1" max="1" width="27.42578125" style="25" customWidth="1"/>
    <col min="2" max="2" width="18.42578125" style="25" customWidth="1"/>
    <col min="3" max="5" width="12.7109375" style="25" customWidth="1"/>
    <col min="6" max="6" width="16.140625" style="33" customWidth="1"/>
    <col min="7" max="7" width="15.42578125" style="33" customWidth="1"/>
    <col min="8" max="8" width="15.85546875" style="33" customWidth="1"/>
    <col min="9" max="9" width="28.42578125" style="25" customWidth="1"/>
    <col min="10" max="16384" width="9.140625" style="25"/>
  </cols>
  <sheetData>
    <row r="1" spans="1:9" ht="18.75" x14ac:dyDescent="0.25">
      <c r="E1" s="46" t="s">
        <v>113</v>
      </c>
    </row>
    <row r="2" spans="1:9" ht="18.75" x14ac:dyDescent="0.25">
      <c r="E2" s="46" t="s">
        <v>131</v>
      </c>
    </row>
    <row r="3" spans="1:9" ht="18.75" x14ac:dyDescent="0.25">
      <c r="E3" s="46" t="s">
        <v>132</v>
      </c>
    </row>
    <row r="4" spans="1:9" ht="18.75" x14ac:dyDescent="0.25">
      <c r="E4" s="46" t="s">
        <v>134</v>
      </c>
    </row>
    <row r="6" spans="1:9" ht="16.5" customHeight="1" x14ac:dyDescent="0.25">
      <c r="E6" s="26" t="s">
        <v>125</v>
      </c>
      <c r="F6" s="27"/>
    </row>
    <row r="7" spans="1:9" ht="18.75" x14ac:dyDescent="0.25">
      <c r="E7" s="26" t="s">
        <v>114</v>
      </c>
      <c r="F7" s="27"/>
    </row>
    <row r="8" spans="1:9" ht="18.75" x14ac:dyDescent="0.25">
      <c r="E8" s="26" t="s">
        <v>115</v>
      </c>
      <c r="F8" s="27"/>
    </row>
    <row r="9" spans="1:9" ht="18.75" x14ac:dyDescent="0.25">
      <c r="E9" s="26" t="s">
        <v>116</v>
      </c>
      <c r="F9" s="27"/>
    </row>
    <row r="10" spans="1:9" ht="18.75" x14ac:dyDescent="0.25">
      <c r="E10" s="26" t="s">
        <v>117</v>
      </c>
      <c r="F10" s="27"/>
    </row>
    <row r="11" spans="1:9" ht="18.75" x14ac:dyDescent="0.25">
      <c r="E11" s="26"/>
      <c r="F11" s="27"/>
    </row>
    <row r="12" spans="1:9" ht="18.75" customHeight="1" x14ac:dyDescent="0.25">
      <c r="A12" s="71" t="s">
        <v>118</v>
      </c>
      <c r="B12" s="71"/>
      <c r="C12" s="71"/>
      <c r="D12" s="71"/>
      <c r="E12" s="71"/>
      <c r="F12" s="71"/>
      <c r="G12" s="71"/>
      <c r="H12" s="71"/>
      <c r="I12" s="71"/>
    </row>
    <row r="13" spans="1:9" ht="18.75" customHeight="1" x14ac:dyDescent="0.25">
      <c r="A13" s="71" t="s">
        <v>119</v>
      </c>
      <c r="B13" s="71"/>
      <c r="C13" s="71"/>
      <c r="D13" s="71"/>
      <c r="E13" s="71"/>
      <c r="F13" s="71"/>
      <c r="G13" s="71"/>
      <c r="H13" s="71"/>
      <c r="I13" s="71"/>
    </row>
    <row r="14" spans="1:9" ht="18.75" customHeight="1" x14ac:dyDescent="0.25">
      <c r="A14" s="71" t="s">
        <v>126</v>
      </c>
      <c r="B14" s="71"/>
      <c r="C14" s="71"/>
      <c r="D14" s="71"/>
      <c r="E14" s="71"/>
      <c r="F14" s="71"/>
      <c r="G14" s="71"/>
      <c r="H14" s="71"/>
      <c r="I14" s="71"/>
    </row>
    <row r="15" spans="1:9" ht="15.75" thickBot="1" x14ac:dyDescent="0.3"/>
    <row r="16" spans="1:9" ht="79.5" customHeight="1" thickBot="1" x14ac:dyDescent="0.3">
      <c r="A16" s="65" t="s">
        <v>0</v>
      </c>
      <c r="B16" s="65" t="s">
        <v>1</v>
      </c>
      <c r="C16" s="72" t="s">
        <v>2</v>
      </c>
      <c r="D16" s="73"/>
      <c r="E16" s="74"/>
      <c r="F16" s="123" t="s">
        <v>3</v>
      </c>
      <c r="G16" s="124"/>
      <c r="H16" s="125"/>
      <c r="I16" s="1"/>
    </row>
    <row r="17" spans="1:9" ht="15.75" thickBot="1" x14ac:dyDescent="0.3">
      <c r="A17" s="66"/>
      <c r="B17" s="66"/>
      <c r="C17" s="2" t="s">
        <v>4</v>
      </c>
      <c r="D17" s="2" t="s">
        <v>5</v>
      </c>
      <c r="E17" s="2" t="s">
        <v>6</v>
      </c>
      <c r="F17" s="34" t="s">
        <v>7</v>
      </c>
      <c r="G17" s="34" t="s">
        <v>8</v>
      </c>
      <c r="H17" s="34" t="s">
        <v>9</v>
      </c>
      <c r="I17" s="1"/>
    </row>
    <row r="18" spans="1:9" ht="15.75" thickBot="1" x14ac:dyDescent="0.3">
      <c r="A18" s="3">
        <v>1</v>
      </c>
      <c r="B18" s="2">
        <v>2</v>
      </c>
      <c r="C18" s="2">
        <v>3</v>
      </c>
      <c r="D18" s="2">
        <v>4</v>
      </c>
      <c r="E18" s="2">
        <v>5</v>
      </c>
      <c r="F18" s="34">
        <v>6</v>
      </c>
      <c r="G18" s="34">
        <v>7</v>
      </c>
      <c r="H18" s="34">
        <v>8</v>
      </c>
      <c r="I18" s="1"/>
    </row>
    <row r="19" spans="1:9" ht="15.75" thickBot="1" x14ac:dyDescent="0.3">
      <c r="A19" s="65" t="s">
        <v>10</v>
      </c>
      <c r="B19" s="2" t="s">
        <v>11</v>
      </c>
      <c r="C19" s="67">
        <v>610</v>
      </c>
      <c r="D19" s="69" t="str">
        <f>край!$D$19</f>
        <v>0801</v>
      </c>
      <c r="E19" s="67" t="s">
        <v>12</v>
      </c>
      <c r="F19" s="35">
        <f>SUM(F20)</f>
        <v>33466.860119999998</v>
      </c>
      <c r="G19" s="35">
        <f t="shared" ref="G19:H19" si="0">SUM(G20)</f>
        <v>29365.794000000002</v>
      </c>
      <c r="H19" s="35">
        <f t="shared" si="0"/>
        <v>28795.794000000002</v>
      </c>
      <c r="I19" s="48"/>
    </row>
    <row r="20" spans="1:9" ht="100.5" thickBot="1" x14ac:dyDescent="0.3">
      <c r="A20" s="66"/>
      <c r="B20" s="2" t="s">
        <v>13</v>
      </c>
      <c r="C20" s="68"/>
      <c r="D20" s="68"/>
      <c r="E20" s="68"/>
      <c r="F20" s="35">
        <f>SUM(F22,F92)</f>
        <v>33466.860119999998</v>
      </c>
      <c r="G20" s="35">
        <f>SUM(G22,G92)</f>
        <v>29365.794000000002</v>
      </c>
      <c r="H20" s="35">
        <f>SUM(H22,H92)</f>
        <v>28795.794000000002</v>
      </c>
      <c r="I20" s="5"/>
    </row>
    <row r="21" spans="1:9" ht="15.75" thickBot="1" x14ac:dyDescent="0.3">
      <c r="A21" s="6" t="s">
        <v>14</v>
      </c>
      <c r="B21" s="7" t="s">
        <v>11</v>
      </c>
      <c r="C21" s="67">
        <v>610</v>
      </c>
      <c r="D21" s="69" t="str">
        <f>край!$D$19</f>
        <v>0801</v>
      </c>
      <c r="E21" s="67" t="s">
        <v>16</v>
      </c>
      <c r="F21" s="36">
        <f>SUM(F22)</f>
        <v>32368.860120000001</v>
      </c>
      <c r="G21" s="36">
        <f t="shared" ref="G21:H21" si="1">SUM(G22)</f>
        <v>28199.794000000002</v>
      </c>
      <c r="H21" s="36">
        <f t="shared" si="1"/>
        <v>27629.794000000002</v>
      </c>
      <c r="I21" s="63"/>
    </row>
    <row r="22" spans="1:9" ht="30.75" thickBot="1" x14ac:dyDescent="0.3">
      <c r="A22" s="3" t="s">
        <v>15</v>
      </c>
      <c r="B22" s="7" t="s">
        <v>17</v>
      </c>
      <c r="C22" s="68"/>
      <c r="D22" s="68"/>
      <c r="E22" s="68"/>
      <c r="F22" s="36">
        <f>SUM(F23,F31,F37,F85,F87)</f>
        <v>32368.860120000001</v>
      </c>
      <c r="G22" s="36">
        <f>SUM(G23,G31,G37,G85,G87)</f>
        <v>28199.794000000002</v>
      </c>
      <c r="H22" s="36">
        <f>SUM(H23,H31,H37,H85,H87)</f>
        <v>27629.794000000002</v>
      </c>
      <c r="I22" s="4"/>
    </row>
    <row r="23" spans="1:9" ht="30" x14ac:dyDescent="0.25">
      <c r="A23" s="9" t="s">
        <v>18</v>
      </c>
      <c r="B23" s="85" t="s">
        <v>17</v>
      </c>
      <c r="C23" s="85">
        <v>610</v>
      </c>
      <c r="D23" s="118" t="str">
        <f>край!$D$19</f>
        <v>0801</v>
      </c>
      <c r="E23" s="85" t="s">
        <v>20</v>
      </c>
      <c r="F23" s="126">
        <f>SUM(F25,F27,F29)</f>
        <v>27346.9</v>
      </c>
      <c r="G23" s="126">
        <f t="shared" ref="G23:H23" si="2">SUM(G25,G27,G29)</f>
        <v>26785.600000000002</v>
      </c>
      <c r="H23" s="126">
        <f t="shared" si="2"/>
        <v>26785.600000000002</v>
      </c>
      <c r="I23" s="77"/>
    </row>
    <row r="24" spans="1:9" ht="90.75" thickBot="1" x14ac:dyDescent="0.3">
      <c r="A24" s="10" t="s">
        <v>19</v>
      </c>
      <c r="B24" s="86"/>
      <c r="C24" s="86"/>
      <c r="D24" s="86"/>
      <c r="E24" s="86"/>
      <c r="F24" s="127"/>
      <c r="G24" s="127"/>
      <c r="H24" s="127"/>
      <c r="I24" s="77"/>
    </row>
    <row r="25" spans="1:9" x14ac:dyDescent="0.25">
      <c r="A25" s="11" t="s">
        <v>21</v>
      </c>
      <c r="B25" s="78" t="s">
        <v>17</v>
      </c>
      <c r="C25" s="78">
        <v>610</v>
      </c>
      <c r="D25" s="80" t="str">
        <f>край!$D$19</f>
        <v>0801</v>
      </c>
      <c r="E25" s="78" t="s">
        <v>23</v>
      </c>
      <c r="F25" s="128">
        <f>SUM(местный:федеральный!F25:F26)</f>
        <v>10500.2</v>
      </c>
      <c r="G25" s="128">
        <f>SUM(местный:федеральный!G25:G26)</f>
        <v>10410.200000000001</v>
      </c>
      <c r="H25" s="128">
        <f>SUM(местный:федеральный!H25:H26)</f>
        <v>10410.200000000001</v>
      </c>
      <c r="I25" s="84"/>
    </row>
    <row r="26" spans="1:9" ht="90.75" thickBot="1" x14ac:dyDescent="0.3">
      <c r="A26" s="12" t="s">
        <v>22</v>
      </c>
      <c r="B26" s="79"/>
      <c r="C26" s="79"/>
      <c r="D26" s="79"/>
      <c r="E26" s="79"/>
      <c r="F26" s="129"/>
      <c r="G26" s="129"/>
      <c r="H26" s="129"/>
      <c r="I26" s="84"/>
    </row>
    <row r="27" spans="1:9" x14ac:dyDescent="0.25">
      <c r="A27" s="11" t="s">
        <v>24</v>
      </c>
      <c r="B27" s="78" t="s">
        <v>17</v>
      </c>
      <c r="C27" s="78">
        <v>610</v>
      </c>
      <c r="D27" s="80" t="str">
        <f>край!$D$19</f>
        <v>0801</v>
      </c>
      <c r="E27" s="78" t="s">
        <v>23</v>
      </c>
      <c r="F27" s="128">
        <f>SUM(местный:федеральный!F27:F28)</f>
        <v>13542.5</v>
      </c>
      <c r="G27" s="128">
        <f>SUM(местный:федеральный!G27:G28)</f>
        <v>13557</v>
      </c>
      <c r="H27" s="128">
        <f>SUM(местный:федеральный!H27:H28)</f>
        <v>13557</v>
      </c>
      <c r="I27" s="84"/>
    </row>
    <row r="28" spans="1:9" ht="105.75" thickBot="1" x14ac:dyDescent="0.3">
      <c r="A28" s="12" t="s">
        <v>25</v>
      </c>
      <c r="B28" s="79"/>
      <c r="C28" s="79"/>
      <c r="D28" s="79"/>
      <c r="E28" s="79"/>
      <c r="F28" s="129"/>
      <c r="G28" s="129"/>
      <c r="H28" s="129"/>
      <c r="I28" s="84"/>
    </row>
    <row r="29" spans="1:9" x14ac:dyDescent="0.25">
      <c r="A29" s="11" t="s">
        <v>26</v>
      </c>
      <c r="B29" s="78" t="s">
        <v>17</v>
      </c>
      <c r="C29" s="78">
        <v>610</v>
      </c>
      <c r="D29" s="80" t="str">
        <f>край!$D$19</f>
        <v>0801</v>
      </c>
      <c r="E29" s="78" t="s">
        <v>23</v>
      </c>
      <c r="F29" s="128">
        <f>SUM(местный:федеральный!F29:F30)</f>
        <v>3304.2</v>
      </c>
      <c r="G29" s="128">
        <f>SUM(местный:федеральный!G29:G30)</f>
        <v>2818.4</v>
      </c>
      <c r="H29" s="128">
        <f>SUM(местный:федеральный!H29:H30)</f>
        <v>2818.4</v>
      </c>
      <c r="I29" s="84"/>
    </row>
    <row r="30" spans="1:9" ht="75.75" thickBot="1" x14ac:dyDescent="0.3">
      <c r="A30" s="12" t="s">
        <v>27</v>
      </c>
      <c r="B30" s="79"/>
      <c r="C30" s="79"/>
      <c r="D30" s="79"/>
      <c r="E30" s="79"/>
      <c r="F30" s="129"/>
      <c r="G30" s="129"/>
      <c r="H30" s="129"/>
      <c r="I30" s="84"/>
    </row>
    <row r="31" spans="1:9" ht="30" x14ac:dyDescent="0.25">
      <c r="A31" s="15" t="s">
        <v>28</v>
      </c>
      <c r="B31" s="93" t="s">
        <v>17</v>
      </c>
      <c r="C31" s="93">
        <v>610</v>
      </c>
      <c r="D31" s="95" t="str">
        <f>край!$D$19</f>
        <v>0801</v>
      </c>
      <c r="E31" s="93" t="s">
        <v>30</v>
      </c>
      <c r="F31" s="126">
        <f>SUM(F33,F35)</f>
        <v>30</v>
      </c>
      <c r="G31" s="126">
        <f t="shared" ref="G31:H31" si="3">SUM(G33,G35)</f>
        <v>30</v>
      </c>
      <c r="H31" s="126">
        <f t="shared" si="3"/>
        <v>30</v>
      </c>
      <c r="I31" s="77"/>
    </row>
    <row r="32" spans="1:9" ht="90.75" thickBot="1" x14ac:dyDescent="0.3">
      <c r="A32" s="16" t="s">
        <v>29</v>
      </c>
      <c r="B32" s="94"/>
      <c r="C32" s="94"/>
      <c r="D32" s="94"/>
      <c r="E32" s="94"/>
      <c r="F32" s="127"/>
      <c r="G32" s="127"/>
      <c r="H32" s="127"/>
      <c r="I32" s="77"/>
    </row>
    <row r="33" spans="1:9" x14ac:dyDescent="0.25">
      <c r="A33" s="17" t="s">
        <v>31</v>
      </c>
      <c r="B33" s="87" t="s">
        <v>17</v>
      </c>
      <c r="C33" s="87">
        <v>610</v>
      </c>
      <c r="D33" s="89" t="str">
        <f>край!$D$19</f>
        <v>0801</v>
      </c>
      <c r="E33" s="87" t="s">
        <v>33</v>
      </c>
      <c r="F33" s="128">
        <f>SUM(местный:федеральный!F33:F34)</f>
        <v>15</v>
      </c>
      <c r="G33" s="128">
        <f>SUM(местный:федеральный!G33:G34)</f>
        <v>15</v>
      </c>
      <c r="H33" s="128">
        <f>SUM(местный:федеральный!H33:H34)</f>
        <v>15</v>
      </c>
      <c r="I33" s="84"/>
    </row>
    <row r="34" spans="1:9" ht="75.75" thickBot="1" x14ac:dyDescent="0.3">
      <c r="A34" s="18" t="s">
        <v>32</v>
      </c>
      <c r="B34" s="88"/>
      <c r="C34" s="88"/>
      <c r="D34" s="88"/>
      <c r="E34" s="88"/>
      <c r="F34" s="129"/>
      <c r="G34" s="129"/>
      <c r="H34" s="129"/>
      <c r="I34" s="84"/>
    </row>
    <row r="35" spans="1:9" x14ac:dyDescent="0.25">
      <c r="A35" s="17" t="s">
        <v>34</v>
      </c>
      <c r="B35" s="87" t="s">
        <v>17</v>
      </c>
      <c r="C35" s="87">
        <v>610</v>
      </c>
      <c r="D35" s="89" t="str">
        <f>край!$D$19</f>
        <v>0801</v>
      </c>
      <c r="E35" s="87" t="s">
        <v>36</v>
      </c>
      <c r="F35" s="128">
        <f>SUM(местный:федеральный!F35:F36)</f>
        <v>15</v>
      </c>
      <c r="G35" s="128">
        <f>SUM(местный:федеральный!G35:G36)</f>
        <v>15</v>
      </c>
      <c r="H35" s="128">
        <f>SUM(местный:федеральный!H35:H36)</f>
        <v>15</v>
      </c>
      <c r="I35" s="84"/>
    </row>
    <row r="36" spans="1:9" ht="75.75" thickBot="1" x14ac:dyDescent="0.3">
      <c r="A36" s="18" t="s">
        <v>35</v>
      </c>
      <c r="B36" s="88"/>
      <c r="C36" s="88"/>
      <c r="D36" s="88"/>
      <c r="E36" s="88"/>
      <c r="F36" s="129"/>
      <c r="G36" s="129"/>
      <c r="H36" s="129"/>
      <c r="I36" s="84"/>
    </row>
    <row r="37" spans="1:9" ht="30" x14ac:dyDescent="0.25">
      <c r="A37" s="15" t="s">
        <v>37</v>
      </c>
      <c r="B37" s="93" t="s">
        <v>17</v>
      </c>
      <c r="C37" s="93">
        <v>610</v>
      </c>
      <c r="D37" s="95" t="str">
        <f>край!$D$19</f>
        <v>0801</v>
      </c>
      <c r="E37" s="93" t="s">
        <v>39</v>
      </c>
      <c r="F37" s="126">
        <f>SUM(F39:F44,F56,F75,F77,F79,F81)</f>
        <v>4291.9601199999997</v>
      </c>
      <c r="G37" s="126">
        <f>SUM(G39:G44,G56,G75,G77,G79,G81)</f>
        <v>1130</v>
      </c>
      <c r="H37" s="126">
        <f>SUM(H39:H44,H56,H75,H77,H79,H81)</f>
        <v>560</v>
      </c>
      <c r="I37" s="77"/>
    </row>
    <row r="38" spans="1:9" ht="90.75" thickBot="1" x14ac:dyDescent="0.3">
      <c r="A38" s="16" t="s">
        <v>38</v>
      </c>
      <c r="B38" s="94"/>
      <c r="C38" s="94"/>
      <c r="D38" s="94"/>
      <c r="E38" s="94"/>
      <c r="F38" s="127"/>
      <c r="G38" s="127"/>
      <c r="H38" s="127"/>
      <c r="I38" s="77"/>
    </row>
    <row r="39" spans="1:9" x14ac:dyDescent="0.25">
      <c r="A39" s="11" t="s">
        <v>40</v>
      </c>
      <c r="B39" s="78" t="s">
        <v>17</v>
      </c>
      <c r="C39" s="78">
        <v>610</v>
      </c>
      <c r="D39" s="80" t="str">
        <f>край!$D$19</f>
        <v>0801</v>
      </c>
      <c r="E39" s="78" t="s">
        <v>42</v>
      </c>
      <c r="F39" s="128">
        <f>SUM(местный:федеральный!F39:F40)</f>
        <v>76</v>
      </c>
      <c r="G39" s="128">
        <f>SUM(местный:федеральный!G39:G40)</f>
        <v>0</v>
      </c>
      <c r="H39" s="128">
        <f>SUM(местный:федеральный!H39:H40)</f>
        <v>0</v>
      </c>
      <c r="I39" s="84"/>
    </row>
    <row r="40" spans="1:9" ht="45.75" thickBot="1" x14ac:dyDescent="0.3">
      <c r="A40" s="12" t="s">
        <v>41</v>
      </c>
      <c r="B40" s="79"/>
      <c r="C40" s="79"/>
      <c r="D40" s="79"/>
      <c r="E40" s="79"/>
      <c r="F40" s="129"/>
      <c r="G40" s="129"/>
      <c r="H40" s="129"/>
      <c r="I40" s="84"/>
    </row>
    <row r="41" spans="1:9" x14ac:dyDescent="0.25">
      <c r="A41" s="11" t="s">
        <v>43</v>
      </c>
      <c r="B41" s="78" t="s">
        <v>17</v>
      </c>
      <c r="C41" s="78">
        <v>610</v>
      </c>
      <c r="D41" s="80" t="str">
        <f>край!$D$19</f>
        <v>0801</v>
      </c>
      <c r="E41" s="78" t="s">
        <v>45</v>
      </c>
      <c r="F41" s="128">
        <f>SUM(местный:федеральный!F41:F42)</f>
        <v>797.22186999999997</v>
      </c>
      <c r="G41" s="128">
        <f>SUM(местный:федеральный!G41:G42)</f>
        <v>0</v>
      </c>
      <c r="H41" s="128">
        <f>SUM(местный:федеральный!H41:H42)</f>
        <v>0</v>
      </c>
      <c r="I41" s="84"/>
    </row>
    <row r="42" spans="1:9" ht="45.75" thickBot="1" x14ac:dyDescent="0.3">
      <c r="A42" s="12" t="s">
        <v>44</v>
      </c>
      <c r="B42" s="79"/>
      <c r="C42" s="79"/>
      <c r="D42" s="79"/>
      <c r="E42" s="79"/>
      <c r="F42" s="129"/>
      <c r="G42" s="129"/>
      <c r="H42" s="129"/>
      <c r="I42" s="84"/>
    </row>
    <row r="43" spans="1:9" x14ac:dyDescent="0.25">
      <c r="A43" s="17" t="s">
        <v>46</v>
      </c>
      <c r="B43" s="87" t="s">
        <v>17</v>
      </c>
      <c r="C43" s="87">
        <v>610</v>
      </c>
      <c r="D43" s="89" t="str">
        <f>край!$D$19</f>
        <v>0801</v>
      </c>
      <c r="E43" s="87" t="s">
        <v>48</v>
      </c>
      <c r="F43" s="128">
        <f>SUM(местный:федеральный!F43:F44)</f>
        <v>2078.7382499999999</v>
      </c>
      <c r="G43" s="128">
        <f>SUM(местный:федеральный!G43:G44)</f>
        <v>0</v>
      </c>
      <c r="H43" s="128">
        <f>SUM(местный:федеральный!H43:H44)</f>
        <v>0</v>
      </c>
      <c r="I43" s="84"/>
    </row>
    <row r="44" spans="1:9" ht="90.75" thickBot="1" x14ac:dyDescent="0.3">
      <c r="A44" s="18" t="s">
        <v>47</v>
      </c>
      <c r="B44" s="88"/>
      <c r="C44" s="88"/>
      <c r="D44" s="88"/>
      <c r="E44" s="88"/>
      <c r="F44" s="129"/>
      <c r="G44" s="129"/>
      <c r="H44" s="129"/>
      <c r="I44" s="84"/>
    </row>
    <row r="45" spans="1:9" ht="15.75" thickBot="1" x14ac:dyDescent="0.3">
      <c r="A45" s="18" t="s">
        <v>49</v>
      </c>
      <c r="B45" s="19"/>
      <c r="C45" s="19"/>
      <c r="D45" s="40" t="str">
        <f>край!$D$19</f>
        <v>0801</v>
      </c>
      <c r="E45" s="19"/>
      <c r="F45" s="37"/>
      <c r="G45" s="38"/>
      <c r="H45" s="38"/>
      <c r="I45" s="14"/>
    </row>
    <row r="46" spans="1:9" ht="45.75" thickBot="1" x14ac:dyDescent="0.3">
      <c r="A46" s="12" t="s">
        <v>50</v>
      </c>
      <c r="B46" s="20" t="s">
        <v>17</v>
      </c>
      <c r="C46" s="20">
        <v>610</v>
      </c>
      <c r="D46" s="41" t="str">
        <f>край!$D$19</f>
        <v>0801</v>
      </c>
      <c r="E46" s="20" t="s">
        <v>48</v>
      </c>
      <c r="F46" s="37">
        <f>SUM(местный:федеральный!F46)</f>
        <v>1824</v>
      </c>
      <c r="G46" s="37">
        <f>SUM(местный:федеральный!G46)</f>
        <v>0</v>
      </c>
      <c r="H46" s="37">
        <f>SUM(местный:федеральный!H46)</f>
        <v>0</v>
      </c>
      <c r="I46" s="14"/>
    </row>
    <row r="47" spans="1:9" ht="45.75" hidden="1" thickBot="1" x14ac:dyDescent="0.3">
      <c r="A47" s="51" t="s">
        <v>51</v>
      </c>
      <c r="B47" s="47" t="s">
        <v>17</v>
      </c>
      <c r="C47" s="47">
        <v>610</v>
      </c>
      <c r="D47" s="52" t="str">
        <f>край!$D$19</f>
        <v>0801</v>
      </c>
      <c r="E47" s="47" t="s">
        <v>48</v>
      </c>
      <c r="F47" s="53">
        <f>SUM(местный:федеральный!F47)</f>
        <v>0</v>
      </c>
      <c r="G47" s="53">
        <f>SUM(местный:федеральный!G47)</f>
        <v>0</v>
      </c>
      <c r="H47" s="53">
        <f>SUM(местный:федеральный!H47)</f>
        <v>0</v>
      </c>
      <c r="I47" s="14"/>
    </row>
    <row r="48" spans="1:9" ht="45.75" hidden="1" thickBot="1" x14ac:dyDescent="0.3">
      <c r="A48" s="51" t="s">
        <v>52</v>
      </c>
      <c r="B48" s="47" t="s">
        <v>17</v>
      </c>
      <c r="C48" s="47">
        <v>610</v>
      </c>
      <c r="D48" s="52" t="str">
        <f>край!$D$19</f>
        <v>0801</v>
      </c>
      <c r="E48" s="47" t="s">
        <v>48</v>
      </c>
      <c r="F48" s="53">
        <f>SUM(местный:федеральный!F48)</f>
        <v>0</v>
      </c>
      <c r="G48" s="53">
        <f>SUM(местный:федеральный!G48)</f>
        <v>0</v>
      </c>
      <c r="H48" s="53">
        <f>SUM(местный:федеральный!H48)</f>
        <v>0</v>
      </c>
      <c r="I48" s="14"/>
    </row>
    <row r="49" spans="1:9" hidden="1" x14ac:dyDescent="0.25">
      <c r="A49" s="55" t="s">
        <v>53</v>
      </c>
      <c r="B49" s="97" t="s">
        <v>17</v>
      </c>
      <c r="C49" s="97">
        <v>610</v>
      </c>
      <c r="D49" s="99" t="str">
        <f>край!$D$19</f>
        <v>0801</v>
      </c>
      <c r="E49" s="97" t="s">
        <v>48</v>
      </c>
      <c r="F49" s="101">
        <f>SUM(местный:федеральный!F49:F50)</f>
        <v>0</v>
      </c>
      <c r="G49" s="101">
        <f>SUM(местный:федеральный!G49:G50)</f>
        <v>0</v>
      </c>
      <c r="H49" s="101">
        <f>SUM(местный:федеральный!H49:H50)</f>
        <v>0</v>
      </c>
      <c r="I49" s="84"/>
    </row>
    <row r="50" spans="1:9" ht="30.75" hidden="1" thickBot="1" x14ac:dyDescent="0.3">
      <c r="A50" s="51" t="s">
        <v>54</v>
      </c>
      <c r="B50" s="98"/>
      <c r="C50" s="98"/>
      <c r="D50" s="98"/>
      <c r="E50" s="98"/>
      <c r="F50" s="102">
        <f>SUM(местный:федеральный!F45)</f>
        <v>0</v>
      </c>
      <c r="G50" s="102">
        <f>SUM(местный:федеральный!G45)</f>
        <v>0</v>
      </c>
      <c r="H50" s="102">
        <f>SUM(местный:федеральный!H45)</f>
        <v>0</v>
      </c>
      <c r="I50" s="84"/>
    </row>
    <row r="51" spans="1:9" hidden="1" x14ac:dyDescent="0.25">
      <c r="A51" s="55" t="s">
        <v>53</v>
      </c>
      <c r="B51" s="97" t="s">
        <v>17</v>
      </c>
      <c r="C51" s="97">
        <v>610</v>
      </c>
      <c r="D51" s="99" t="str">
        <f>край!$D$19</f>
        <v>0801</v>
      </c>
      <c r="E51" s="97" t="s">
        <v>48</v>
      </c>
      <c r="F51" s="101">
        <f>SUM(местный:федеральный!F51:F52)</f>
        <v>0</v>
      </c>
      <c r="G51" s="101">
        <f>SUM(местный:федеральный!G51:G52)</f>
        <v>0</v>
      </c>
      <c r="H51" s="101">
        <f>SUM(местный:федеральный!H51:H52)</f>
        <v>0</v>
      </c>
      <c r="I51" s="84"/>
    </row>
    <row r="52" spans="1:9" ht="30.75" hidden="1" thickBot="1" x14ac:dyDescent="0.3">
      <c r="A52" s="51" t="s">
        <v>55</v>
      </c>
      <c r="B52" s="98"/>
      <c r="C52" s="98"/>
      <c r="D52" s="98"/>
      <c r="E52" s="98"/>
      <c r="F52" s="102">
        <f>SUM(местный:федеральный!F47)</f>
        <v>0</v>
      </c>
      <c r="G52" s="102">
        <f>SUM(местный:федеральный!G47)</f>
        <v>0</v>
      </c>
      <c r="H52" s="102">
        <f>SUM(местный:федеральный!H47)</f>
        <v>0</v>
      </c>
      <c r="I52" s="84"/>
    </row>
    <row r="53" spans="1:9" ht="45.75" hidden="1" thickBot="1" x14ac:dyDescent="0.3">
      <c r="A53" s="51" t="s">
        <v>56</v>
      </c>
      <c r="B53" s="47" t="s">
        <v>17</v>
      </c>
      <c r="C53" s="47">
        <v>610</v>
      </c>
      <c r="D53" s="52" t="str">
        <f>край!$D$19</f>
        <v>0801</v>
      </c>
      <c r="E53" s="47" t="s">
        <v>48</v>
      </c>
      <c r="F53" s="53">
        <f>SUM(местный:федеральный!F53)</f>
        <v>0</v>
      </c>
      <c r="G53" s="53">
        <f>SUM(местный:федеральный!G53)</f>
        <v>0</v>
      </c>
      <c r="H53" s="53">
        <f>SUM(местный:федеральный!H53)</f>
        <v>0</v>
      </c>
      <c r="I53" s="14"/>
    </row>
    <row r="54" spans="1:9" ht="45.75" hidden="1" thickBot="1" x14ac:dyDescent="0.3">
      <c r="A54" s="51" t="s">
        <v>57</v>
      </c>
      <c r="B54" s="47" t="s">
        <v>17</v>
      </c>
      <c r="C54" s="47">
        <v>610</v>
      </c>
      <c r="D54" s="52" t="str">
        <f>край!$D$19</f>
        <v>0801</v>
      </c>
      <c r="E54" s="47" t="s">
        <v>48</v>
      </c>
      <c r="F54" s="53">
        <f>SUM(местный:федеральный!F54)</f>
        <v>0</v>
      </c>
      <c r="G54" s="53">
        <f>SUM(местный:федеральный!G54)</f>
        <v>0</v>
      </c>
      <c r="H54" s="53">
        <f>SUM(местный:федеральный!H54)</f>
        <v>0</v>
      </c>
      <c r="I54" s="14"/>
    </row>
    <row r="55" spans="1:9" ht="45.75" thickBot="1" x14ac:dyDescent="0.3">
      <c r="A55" s="45" t="s">
        <v>128</v>
      </c>
      <c r="B55" s="20" t="s">
        <v>17</v>
      </c>
      <c r="C55" s="20">
        <v>610</v>
      </c>
      <c r="D55" s="41" t="str">
        <f t="shared" ref="D55" si="4">$D$23</f>
        <v>0801</v>
      </c>
      <c r="E55" s="20" t="s">
        <v>129</v>
      </c>
      <c r="F55" s="37">
        <f>SUM(местный:федеральный!F55)</f>
        <v>254.73824999999999</v>
      </c>
      <c r="G55" s="37">
        <f>SUM(местный:федеральный!G55)</f>
        <v>0</v>
      </c>
      <c r="H55" s="37">
        <f>SUM(местный:федеральный!H55)</f>
        <v>0</v>
      </c>
      <c r="I55" s="14"/>
    </row>
    <row r="56" spans="1:9" x14ac:dyDescent="0.25">
      <c r="A56" s="11" t="s">
        <v>58</v>
      </c>
      <c r="B56" s="78" t="s">
        <v>17</v>
      </c>
      <c r="C56" s="78">
        <v>610</v>
      </c>
      <c r="D56" s="80" t="str">
        <f>край!$D$19</f>
        <v>0801</v>
      </c>
      <c r="E56" s="13" t="s">
        <v>60</v>
      </c>
      <c r="F56" s="128">
        <f>SUM(F59:F74)</f>
        <v>990</v>
      </c>
      <c r="G56" s="128">
        <f>SUM(G59:G74)</f>
        <v>330</v>
      </c>
      <c r="H56" s="128">
        <f>SUM(H59:H74)</f>
        <v>260</v>
      </c>
      <c r="I56" s="84"/>
    </row>
    <row r="57" spans="1:9" ht="90.75" thickBot="1" x14ac:dyDescent="0.3">
      <c r="A57" s="12" t="s">
        <v>59</v>
      </c>
      <c r="B57" s="79"/>
      <c r="C57" s="79"/>
      <c r="D57" s="79"/>
      <c r="E57" s="20" t="s">
        <v>61</v>
      </c>
      <c r="F57" s="129"/>
      <c r="G57" s="129"/>
      <c r="H57" s="129"/>
      <c r="I57" s="84"/>
    </row>
    <row r="58" spans="1:9" ht="15.75" thickBot="1" x14ac:dyDescent="0.3">
      <c r="A58" s="12" t="s">
        <v>49</v>
      </c>
      <c r="B58" s="20"/>
      <c r="C58" s="20"/>
      <c r="D58" s="41" t="str">
        <f>край!$D$19</f>
        <v>0801</v>
      </c>
      <c r="E58" s="20"/>
      <c r="F58" s="37"/>
      <c r="G58" s="37"/>
      <c r="H58" s="37"/>
      <c r="I58" s="14"/>
    </row>
    <row r="59" spans="1:9" x14ac:dyDescent="0.25">
      <c r="A59" s="11"/>
      <c r="B59" s="78" t="s">
        <v>17</v>
      </c>
      <c r="C59" s="78">
        <v>610</v>
      </c>
      <c r="D59" s="80" t="str">
        <f>край!$D$19</f>
        <v>0801</v>
      </c>
      <c r="E59" s="13" t="s">
        <v>60</v>
      </c>
      <c r="F59" s="128">
        <f>SUM(местный:федеральный!F59:F62)</f>
        <v>990</v>
      </c>
      <c r="G59" s="128">
        <f>SUM(местный:федеральный!G59:G62)</f>
        <v>0</v>
      </c>
      <c r="H59" s="128">
        <f>SUM(местный:федеральный!H59:H62)</f>
        <v>0</v>
      </c>
      <c r="I59" s="105"/>
    </row>
    <row r="60" spans="1:9" x14ac:dyDescent="0.25">
      <c r="A60" s="11"/>
      <c r="B60" s="108"/>
      <c r="C60" s="108"/>
      <c r="D60" s="108"/>
      <c r="E60" s="13" t="s">
        <v>61</v>
      </c>
      <c r="F60" s="130"/>
      <c r="G60" s="130"/>
      <c r="H60" s="130"/>
      <c r="I60" s="105"/>
    </row>
    <row r="61" spans="1:9" ht="75" x14ac:dyDescent="0.25">
      <c r="A61" s="11" t="s">
        <v>62</v>
      </c>
      <c r="B61" s="108"/>
      <c r="C61" s="108"/>
      <c r="D61" s="108"/>
      <c r="E61" s="21"/>
      <c r="F61" s="130"/>
      <c r="G61" s="130"/>
      <c r="H61" s="130"/>
      <c r="I61" s="105"/>
    </row>
    <row r="62" spans="1:9" ht="15.75" thickBot="1" x14ac:dyDescent="0.3">
      <c r="A62" s="12"/>
      <c r="B62" s="79"/>
      <c r="C62" s="79"/>
      <c r="D62" s="79"/>
      <c r="E62" s="22"/>
      <c r="F62" s="129"/>
      <c r="G62" s="129"/>
      <c r="H62" s="129"/>
      <c r="I62" s="105"/>
    </row>
    <row r="63" spans="1:9" ht="149.25" customHeight="1" x14ac:dyDescent="0.25">
      <c r="A63" s="111" t="s">
        <v>63</v>
      </c>
      <c r="B63" s="78" t="s">
        <v>17</v>
      </c>
      <c r="C63" s="78">
        <v>610</v>
      </c>
      <c r="D63" s="80" t="str">
        <f>край!$D$19</f>
        <v>0801</v>
      </c>
      <c r="E63" s="13" t="s">
        <v>60</v>
      </c>
      <c r="F63" s="128">
        <f>SUM(местный:федеральный!F63:F64)</f>
        <v>0</v>
      </c>
      <c r="G63" s="128">
        <f>SUM(местный:федеральный!G63:G64)</f>
        <v>0</v>
      </c>
      <c r="H63" s="128">
        <f>SUM(местный:федеральный!H63:H64)</f>
        <v>0</v>
      </c>
      <c r="I63" s="105"/>
    </row>
    <row r="64" spans="1:9" ht="15.75" thickBot="1" x14ac:dyDescent="0.3">
      <c r="A64" s="112"/>
      <c r="B64" s="79"/>
      <c r="C64" s="79"/>
      <c r="D64" s="81"/>
      <c r="E64" s="20" t="s">
        <v>61</v>
      </c>
      <c r="F64" s="129"/>
      <c r="G64" s="129"/>
      <c r="H64" s="129"/>
      <c r="I64" s="105"/>
    </row>
    <row r="65" spans="1:9" ht="119.25" customHeight="1" x14ac:dyDescent="0.25">
      <c r="A65" s="111" t="s">
        <v>64</v>
      </c>
      <c r="B65" s="78" t="s">
        <v>17</v>
      </c>
      <c r="C65" s="78">
        <v>610</v>
      </c>
      <c r="D65" s="80" t="str">
        <f>край!$D$19</f>
        <v>0801</v>
      </c>
      <c r="E65" s="13" t="s">
        <v>60</v>
      </c>
      <c r="F65" s="128">
        <f>SUM(местный:федеральный!F65:F66)</f>
        <v>0</v>
      </c>
      <c r="G65" s="128">
        <f>SUM(местный:федеральный!G65:G66)</f>
        <v>0</v>
      </c>
      <c r="H65" s="128">
        <f>SUM(местный:федеральный!H65:H66)</f>
        <v>0</v>
      </c>
      <c r="I65" s="105"/>
    </row>
    <row r="66" spans="1:9" ht="15.75" thickBot="1" x14ac:dyDescent="0.3">
      <c r="A66" s="112"/>
      <c r="B66" s="79"/>
      <c r="C66" s="79"/>
      <c r="D66" s="81"/>
      <c r="E66" s="20" t="s">
        <v>61</v>
      </c>
      <c r="F66" s="129"/>
      <c r="G66" s="129"/>
      <c r="H66" s="129"/>
      <c r="I66" s="105"/>
    </row>
    <row r="67" spans="1:9" ht="149.25" customHeight="1" x14ac:dyDescent="0.25">
      <c r="A67" s="111" t="s">
        <v>65</v>
      </c>
      <c r="B67" s="78" t="s">
        <v>17</v>
      </c>
      <c r="C67" s="78">
        <v>610</v>
      </c>
      <c r="D67" s="80" t="str">
        <f>край!$D$19</f>
        <v>0801</v>
      </c>
      <c r="E67" s="13" t="s">
        <v>60</v>
      </c>
      <c r="F67" s="128">
        <f>SUM(местный:федеральный!F67:F68)</f>
        <v>0</v>
      </c>
      <c r="G67" s="128">
        <f>SUM(местный:федеральный!G67:G68)</f>
        <v>200</v>
      </c>
      <c r="H67" s="128">
        <f>SUM(местный:федеральный!H67:H68)</f>
        <v>0</v>
      </c>
      <c r="I67" s="105"/>
    </row>
    <row r="68" spans="1:9" ht="15.75" thickBot="1" x14ac:dyDescent="0.3">
      <c r="A68" s="112"/>
      <c r="B68" s="79"/>
      <c r="C68" s="79"/>
      <c r="D68" s="81"/>
      <c r="E68" s="20" t="s">
        <v>61</v>
      </c>
      <c r="F68" s="129"/>
      <c r="G68" s="129"/>
      <c r="H68" s="129"/>
      <c r="I68" s="105"/>
    </row>
    <row r="69" spans="1:9" ht="149.25" customHeight="1" x14ac:dyDescent="0.25">
      <c r="A69" s="111" t="s">
        <v>66</v>
      </c>
      <c r="B69" s="78" t="s">
        <v>17</v>
      </c>
      <c r="C69" s="78">
        <v>610</v>
      </c>
      <c r="D69" s="80" t="str">
        <f>край!$D$19</f>
        <v>0801</v>
      </c>
      <c r="E69" s="13" t="s">
        <v>60</v>
      </c>
      <c r="F69" s="128">
        <f>SUM(местный:федеральный!F69:F70)</f>
        <v>0</v>
      </c>
      <c r="G69" s="128">
        <f>SUM(местный:федеральный!G69:G70)</f>
        <v>130</v>
      </c>
      <c r="H69" s="128">
        <f>SUM(местный:федеральный!H69:H70)</f>
        <v>0</v>
      </c>
      <c r="I69" s="105"/>
    </row>
    <row r="70" spans="1:9" ht="15.75" thickBot="1" x14ac:dyDescent="0.3">
      <c r="A70" s="112"/>
      <c r="B70" s="79"/>
      <c r="C70" s="79"/>
      <c r="D70" s="81"/>
      <c r="E70" s="20" t="s">
        <v>61</v>
      </c>
      <c r="F70" s="129"/>
      <c r="G70" s="129"/>
      <c r="H70" s="129"/>
      <c r="I70" s="105"/>
    </row>
    <row r="71" spans="1:9" ht="134.25" customHeight="1" x14ac:dyDescent="0.25">
      <c r="A71" s="111" t="s">
        <v>67</v>
      </c>
      <c r="B71" s="78" t="s">
        <v>17</v>
      </c>
      <c r="C71" s="78">
        <v>610</v>
      </c>
      <c r="D71" s="80" t="str">
        <f>край!$D$19</f>
        <v>0801</v>
      </c>
      <c r="E71" s="13" t="s">
        <v>60</v>
      </c>
      <c r="F71" s="128">
        <f>SUM(местный:федеральный!F71:F72)</f>
        <v>0</v>
      </c>
      <c r="G71" s="128">
        <f>SUM(местный:федеральный!G71:G72)</f>
        <v>0</v>
      </c>
      <c r="H71" s="128">
        <f>SUM(местный:федеральный!H71:H72)</f>
        <v>130</v>
      </c>
      <c r="I71" s="105"/>
    </row>
    <row r="72" spans="1:9" ht="15.75" thickBot="1" x14ac:dyDescent="0.3">
      <c r="A72" s="112"/>
      <c r="B72" s="79"/>
      <c r="C72" s="79"/>
      <c r="D72" s="79"/>
      <c r="E72" s="20" t="s">
        <v>61</v>
      </c>
      <c r="F72" s="129"/>
      <c r="G72" s="129"/>
      <c r="H72" s="129"/>
      <c r="I72" s="105"/>
    </row>
    <row r="73" spans="1:9" ht="134.25" customHeight="1" x14ac:dyDescent="0.25">
      <c r="A73" s="111" t="s">
        <v>68</v>
      </c>
      <c r="B73" s="78" t="s">
        <v>17</v>
      </c>
      <c r="C73" s="78">
        <v>610</v>
      </c>
      <c r="D73" s="80" t="str">
        <f>край!$D$19</f>
        <v>0801</v>
      </c>
      <c r="E73" s="13" t="s">
        <v>60</v>
      </c>
      <c r="F73" s="128">
        <f>SUM(местный:федеральный!F73:F74)</f>
        <v>0</v>
      </c>
      <c r="G73" s="128">
        <f>SUM(местный:федеральный!G73:G74)</f>
        <v>0</v>
      </c>
      <c r="H73" s="128">
        <f>SUM(местный:федеральный!H73:H74)</f>
        <v>130</v>
      </c>
      <c r="I73" s="105"/>
    </row>
    <row r="74" spans="1:9" ht="15.75" thickBot="1" x14ac:dyDescent="0.3">
      <c r="A74" s="112"/>
      <c r="B74" s="79"/>
      <c r="C74" s="79"/>
      <c r="D74" s="79"/>
      <c r="E74" s="20" t="s">
        <v>61</v>
      </c>
      <c r="F74" s="129"/>
      <c r="G74" s="129"/>
      <c r="H74" s="129"/>
      <c r="I74" s="105"/>
    </row>
    <row r="75" spans="1:9" x14ac:dyDescent="0.25">
      <c r="A75" s="11" t="s">
        <v>69</v>
      </c>
      <c r="B75" s="78" t="s">
        <v>17</v>
      </c>
      <c r="C75" s="78">
        <v>610</v>
      </c>
      <c r="D75" s="80" t="str">
        <f>край!$D$19</f>
        <v>0801</v>
      </c>
      <c r="E75" s="78" t="s">
        <v>71</v>
      </c>
      <c r="F75" s="128">
        <f>SUM(местный:федеральный!F75:F76)</f>
        <v>0</v>
      </c>
      <c r="G75" s="128">
        <f>SUM(местный:федеральный!G75:G76)</f>
        <v>500</v>
      </c>
      <c r="H75" s="128">
        <f>SUM(местный:федеральный!H75:H76)</f>
        <v>0</v>
      </c>
      <c r="I75" s="84"/>
    </row>
    <row r="76" spans="1:9" ht="90.75" thickBot="1" x14ac:dyDescent="0.3">
      <c r="A76" s="12" t="s">
        <v>70</v>
      </c>
      <c r="B76" s="79"/>
      <c r="C76" s="79"/>
      <c r="D76" s="79"/>
      <c r="E76" s="79"/>
      <c r="F76" s="129"/>
      <c r="G76" s="129"/>
      <c r="H76" s="129"/>
      <c r="I76" s="84"/>
    </row>
    <row r="77" spans="1:9" x14ac:dyDescent="0.25">
      <c r="A77" s="11" t="s">
        <v>72</v>
      </c>
      <c r="B77" s="78" t="s">
        <v>17</v>
      </c>
      <c r="C77" s="78">
        <v>610</v>
      </c>
      <c r="D77" s="80" t="str">
        <f>край!$D$19</f>
        <v>0801</v>
      </c>
      <c r="E77" s="78" t="s">
        <v>74</v>
      </c>
      <c r="F77" s="128">
        <f>SUM(местный:федеральный!F77:F78)</f>
        <v>200</v>
      </c>
      <c r="G77" s="128">
        <f>SUM(местный:федеральный!G77:G78)</f>
        <v>300</v>
      </c>
      <c r="H77" s="128">
        <f>SUM(местный:федеральный!H77:H78)</f>
        <v>300</v>
      </c>
      <c r="I77" s="84"/>
    </row>
    <row r="78" spans="1:9" ht="30.75" thickBot="1" x14ac:dyDescent="0.3">
      <c r="A78" s="12" t="s">
        <v>73</v>
      </c>
      <c r="B78" s="79"/>
      <c r="C78" s="79"/>
      <c r="D78" s="79"/>
      <c r="E78" s="79"/>
      <c r="F78" s="129"/>
      <c r="G78" s="129"/>
      <c r="H78" s="129"/>
      <c r="I78" s="84"/>
    </row>
    <row r="79" spans="1:9" x14ac:dyDescent="0.25">
      <c r="A79" s="11" t="s">
        <v>75</v>
      </c>
      <c r="B79" s="87" t="s">
        <v>17</v>
      </c>
      <c r="C79" s="78">
        <v>610</v>
      </c>
      <c r="D79" s="80" t="str">
        <f>край!$D$19</f>
        <v>0801</v>
      </c>
      <c r="E79" s="78" t="s">
        <v>77</v>
      </c>
      <c r="F79" s="128">
        <f>SUM(местный:федеральный!F79:F80)</f>
        <v>150</v>
      </c>
      <c r="G79" s="128">
        <f>SUM(местный:федеральный!G79:G80)</f>
        <v>0</v>
      </c>
      <c r="H79" s="128">
        <f>SUM(местный:федеральный!H79:H80)</f>
        <v>0</v>
      </c>
      <c r="I79" s="84"/>
    </row>
    <row r="80" spans="1:9" ht="45.75" thickBot="1" x14ac:dyDescent="0.3">
      <c r="A80" s="12" t="s">
        <v>76</v>
      </c>
      <c r="B80" s="88"/>
      <c r="C80" s="79"/>
      <c r="D80" s="79"/>
      <c r="E80" s="79"/>
      <c r="F80" s="129"/>
      <c r="G80" s="129"/>
      <c r="H80" s="129"/>
      <c r="I80" s="84"/>
    </row>
    <row r="81" spans="1:9" x14ac:dyDescent="0.25">
      <c r="A81" s="11" t="s">
        <v>78</v>
      </c>
      <c r="B81" s="87" t="s">
        <v>17</v>
      </c>
      <c r="C81" s="78">
        <v>610</v>
      </c>
      <c r="D81" s="80" t="str">
        <f>край!$D$19</f>
        <v>0801</v>
      </c>
      <c r="E81" s="78"/>
      <c r="F81" s="131">
        <f>SUM(F84)</f>
        <v>0</v>
      </c>
      <c r="G81" s="131">
        <f t="shared" ref="G81:H81" si="5">SUM(G84)</f>
        <v>0</v>
      </c>
      <c r="H81" s="131">
        <f t="shared" si="5"/>
        <v>0</v>
      </c>
      <c r="I81" s="84"/>
    </row>
    <row r="82" spans="1:9" ht="45" x14ac:dyDescent="0.25">
      <c r="A82" s="11" t="s">
        <v>79</v>
      </c>
      <c r="B82" s="116"/>
      <c r="C82" s="108"/>
      <c r="D82" s="108"/>
      <c r="E82" s="108"/>
      <c r="F82" s="132"/>
      <c r="G82" s="132"/>
      <c r="H82" s="132"/>
      <c r="I82" s="84"/>
    </row>
    <row r="83" spans="1:9" ht="15.75" thickBot="1" x14ac:dyDescent="0.3">
      <c r="A83" s="12" t="s">
        <v>49</v>
      </c>
      <c r="B83" s="88"/>
      <c r="C83" s="79"/>
      <c r="D83" s="79"/>
      <c r="E83" s="79"/>
      <c r="F83" s="133"/>
      <c r="G83" s="133"/>
      <c r="H83" s="133"/>
      <c r="I83" s="84"/>
    </row>
    <row r="84" spans="1:9" ht="45.75" thickBot="1" x14ac:dyDescent="0.3">
      <c r="A84" s="12" t="s">
        <v>80</v>
      </c>
      <c r="B84" s="19" t="s">
        <v>17</v>
      </c>
      <c r="C84" s="20">
        <v>610</v>
      </c>
      <c r="D84" s="41" t="str">
        <f>край!$D$19</f>
        <v>0801</v>
      </c>
      <c r="E84" s="23"/>
      <c r="F84" s="38">
        <f>SUM(местный:федеральный!F84)</f>
        <v>0</v>
      </c>
      <c r="G84" s="38">
        <f>SUM(местный:федеральный!G84)</f>
        <v>0</v>
      </c>
      <c r="H84" s="38">
        <f>SUM(местный:федеральный!H84)</f>
        <v>0</v>
      </c>
      <c r="I84" s="14"/>
    </row>
    <row r="85" spans="1:9" ht="60.75" thickBot="1" x14ac:dyDescent="0.3">
      <c r="A85" s="10" t="s">
        <v>81</v>
      </c>
      <c r="B85" s="24" t="s">
        <v>17</v>
      </c>
      <c r="C85" s="24">
        <v>610</v>
      </c>
      <c r="D85" s="42" t="str">
        <f>край!$D$19</f>
        <v>0801</v>
      </c>
      <c r="E85" s="24" t="s">
        <v>82</v>
      </c>
      <c r="F85" s="39">
        <f t="shared" ref="F85" si="6">SUM(F86)</f>
        <v>445</v>
      </c>
      <c r="G85" s="39">
        <f t="shared" ref="G85:H85" si="7">SUM(G86)</f>
        <v>0</v>
      </c>
      <c r="H85" s="39">
        <f t="shared" si="7"/>
        <v>0</v>
      </c>
      <c r="I85" s="14"/>
    </row>
    <row r="86" spans="1:9" ht="45.75" thickBot="1" x14ac:dyDescent="0.3">
      <c r="A86" s="12" t="s">
        <v>83</v>
      </c>
      <c r="B86" s="20" t="s">
        <v>17</v>
      </c>
      <c r="C86" s="20">
        <v>610</v>
      </c>
      <c r="D86" s="41" t="str">
        <f>край!$D$19</f>
        <v>0801</v>
      </c>
      <c r="E86" s="20" t="s">
        <v>84</v>
      </c>
      <c r="F86" s="37">
        <f>SUM(местный:федеральный!F86)</f>
        <v>445</v>
      </c>
      <c r="G86" s="37">
        <f>SUM(местный:федеральный!G86)</f>
        <v>0</v>
      </c>
      <c r="H86" s="37">
        <f>SUM(местный:федеральный!H86)</f>
        <v>0</v>
      </c>
      <c r="I86" s="14"/>
    </row>
    <row r="87" spans="1:9" ht="30" x14ac:dyDescent="0.25">
      <c r="A87" s="15" t="s">
        <v>85</v>
      </c>
      <c r="B87" s="87" t="s">
        <v>17</v>
      </c>
      <c r="C87" s="87">
        <v>610</v>
      </c>
      <c r="D87" s="89" t="str">
        <f>край!$D$19</f>
        <v>0801</v>
      </c>
      <c r="E87" s="85" t="s">
        <v>87</v>
      </c>
      <c r="F87" s="134">
        <f>SUM(F89)</f>
        <v>255</v>
      </c>
      <c r="G87" s="134">
        <f t="shared" ref="G87:H87" si="8">SUM(G89)</f>
        <v>254.19399999999999</v>
      </c>
      <c r="H87" s="134">
        <f t="shared" si="8"/>
        <v>254.19399999999999</v>
      </c>
      <c r="I87" s="84"/>
    </row>
    <row r="88" spans="1:9" ht="45.75" thickBot="1" x14ac:dyDescent="0.3">
      <c r="A88" s="16" t="s">
        <v>86</v>
      </c>
      <c r="B88" s="88"/>
      <c r="C88" s="88"/>
      <c r="D88" s="88"/>
      <c r="E88" s="86"/>
      <c r="F88" s="135"/>
      <c r="G88" s="135"/>
      <c r="H88" s="135"/>
      <c r="I88" s="84"/>
    </row>
    <row r="89" spans="1:9" x14ac:dyDescent="0.25">
      <c r="A89" s="17" t="s">
        <v>88</v>
      </c>
      <c r="B89" s="87" t="s">
        <v>17</v>
      </c>
      <c r="C89" s="87">
        <v>610</v>
      </c>
      <c r="D89" s="89" t="str">
        <f>край!$D$19</f>
        <v>0801</v>
      </c>
      <c r="E89" s="85" t="s">
        <v>90</v>
      </c>
      <c r="F89" s="131">
        <f>SUM(местный:федеральный!F89:F90)</f>
        <v>255</v>
      </c>
      <c r="G89" s="131">
        <f>SUM(местный:федеральный!G89:G90)</f>
        <v>254.19399999999999</v>
      </c>
      <c r="H89" s="131">
        <f>SUM(местный:федеральный!H89:H90)</f>
        <v>254.19399999999999</v>
      </c>
      <c r="I89" s="84"/>
    </row>
    <row r="90" spans="1:9" ht="45.75" thickBot="1" x14ac:dyDescent="0.3">
      <c r="A90" s="18" t="s">
        <v>89</v>
      </c>
      <c r="B90" s="88"/>
      <c r="C90" s="88"/>
      <c r="D90" s="88"/>
      <c r="E90" s="86"/>
      <c r="F90" s="133">
        <f>SUM(местный:федеральный!F84)</f>
        <v>0</v>
      </c>
      <c r="G90" s="133">
        <f>SUM(местный:федеральный!G84)</f>
        <v>0</v>
      </c>
      <c r="H90" s="133">
        <f>SUM(местный:федеральный!H84)</f>
        <v>0</v>
      </c>
      <c r="I90" s="84"/>
    </row>
    <row r="91" spans="1:9" ht="15.75" thickBot="1" x14ac:dyDescent="0.3">
      <c r="A91" s="6" t="s">
        <v>91</v>
      </c>
      <c r="B91" s="7" t="s">
        <v>11</v>
      </c>
      <c r="C91" s="87">
        <v>610</v>
      </c>
      <c r="D91" s="89" t="str">
        <f>край!$D$19</f>
        <v>0801</v>
      </c>
      <c r="E91" s="87" t="s">
        <v>93</v>
      </c>
      <c r="F91" s="36">
        <f>SUM(F92)</f>
        <v>1098</v>
      </c>
      <c r="G91" s="36">
        <f t="shared" ref="G91:H91" si="9">SUM(G92)</f>
        <v>1166</v>
      </c>
      <c r="H91" s="36">
        <f t="shared" si="9"/>
        <v>1166</v>
      </c>
      <c r="I91" s="4"/>
    </row>
    <row r="92" spans="1:9" ht="15.75" thickBot="1" x14ac:dyDescent="0.3">
      <c r="A92" s="3" t="s">
        <v>92</v>
      </c>
      <c r="B92" s="7" t="s">
        <v>17</v>
      </c>
      <c r="C92" s="88"/>
      <c r="D92" s="88"/>
      <c r="E92" s="88"/>
      <c r="F92" s="36">
        <f>SUM(F93,F99)</f>
        <v>1098</v>
      </c>
      <c r="G92" s="36">
        <f t="shared" ref="G92:H92" si="10">SUM(G93,G99)</f>
        <v>1166</v>
      </c>
      <c r="H92" s="36">
        <f t="shared" si="10"/>
        <v>1166</v>
      </c>
      <c r="I92" s="4"/>
    </row>
    <row r="93" spans="1:9" ht="30" x14ac:dyDescent="0.25">
      <c r="A93" s="15" t="s">
        <v>94</v>
      </c>
      <c r="B93" s="93" t="s">
        <v>17</v>
      </c>
      <c r="C93" s="93">
        <v>610</v>
      </c>
      <c r="D93" s="95" t="str">
        <f>край!$D$19</f>
        <v>0801</v>
      </c>
      <c r="E93" s="93" t="s">
        <v>96</v>
      </c>
      <c r="F93" s="126">
        <f>SUM(F95,F97)</f>
        <v>998</v>
      </c>
      <c r="G93" s="126">
        <f t="shared" ref="G93:H93" si="11">SUM(G95,G97)</f>
        <v>1046</v>
      </c>
      <c r="H93" s="126">
        <f t="shared" si="11"/>
        <v>1046</v>
      </c>
      <c r="I93" s="77"/>
    </row>
    <row r="94" spans="1:9" ht="90.75" thickBot="1" x14ac:dyDescent="0.3">
      <c r="A94" s="16" t="s">
        <v>95</v>
      </c>
      <c r="B94" s="94"/>
      <c r="C94" s="94"/>
      <c r="D94" s="94"/>
      <c r="E94" s="94"/>
      <c r="F94" s="127"/>
      <c r="G94" s="127"/>
      <c r="H94" s="127"/>
      <c r="I94" s="77"/>
    </row>
    <row r="95" spans="1:9" x14ac:dyDescent="0.25">
      <c r="A95" s="17" t="s">
        <v>97</v>
      </c>
      <c r="B95" s="87" t="s">
        <v>17</v>
      </c>
      <c r="C95" s="87">
        <v>610</v>
      </c>
      <c r="D95" s="89" t="str">
        <f>край!$D$19</f>
        <v>0801</v>
      </c>
      <c r="E95" s="87" t="s">
        <v>99</v>
      </c>
      <c r="F95" s="128">
        <f>SUM(местный:федеральный!F95:F96)</f>
        <v>968</v>
      </c>
      <c r="G95" s="128">
        <f>SUM(местный:федеральный!G95:G96)</f>
        <v>996</v>
      </c>
      <c r="H95" s="128">
        <f>SUM(местный:федеральный!H95:H96)</f>
        <v>996</v>
      </c>
      <c r="I95" s="84"/>
    </row>
    <row r="96" spans="1:9" ht="90.75" thickBot="1" x14ac:dyDescent="0.3">
      <c r="A96" s="18" t="s">
        <v>98</v>
      </c>
      <c r="B96" s="88"/>
      <c r="C96" s="88"/>
      <c r="D96" s="88"/>
      <c r="E96" s="88"/>
      <c r="F96" s="129"/>
      <c r="G96" s="129"/>
      <c r="H96" s="129"/>
      <c r="I96" s="84"/>
    </row>
    <row r="97" spans="1:9" x14ac:dyDescent="0.25">
      <c r="A97" s="17" t="s">
        <v>100</v>
      </c>
      <c r="B97" s="87" t="s">
        <v>17</v>
      </c>
      <c r="C97" s="87">
        <v>610</v>
      </c>
      <c r="D97" s="89" t="str">
        <f>край!$D$19</f>
        <v>0801</v>
      </c>
      <c r="E97" s="87" t="s">
        <v>102</v>
      </c>
      <c r="F97" s="128">
        <f>SUM(местный:федеральный!F97:F98)</f>
        <v>30</v>
      </c>
      <c r="G97" s="128">
        <f>SUM(местный:федеральный!G97:G98)</f>
        <v>50</v>
      </c>
      <c r="H97" s="128">
        <f>SUM(местный:федеральный!H97:H98)</f>
        <v>50</v>
      </c>
      <c r="I97" s="117"/>
    </row>
    <row r="98" spans="1:9" ht="105.75" thickBot="1" x14ac:dyDescent="0.3">
      <c r="A98" s="12" t="s">
        <v>101</v>
      </c>
      <c r="B98" s="88"/>
      <c r="C98" s="88"/>
      <c r="D98" s="88"/>
      <c r="E98" s="88"/>
      <c r="F98" s="129"/>
      <c r="G98" s="129"/>
      <c r="H98" s="129"/>
      <c r="I98" s="117"/>
    </row>
    <row r="99" spans="1:9" ht="30" x14ac:dyDescent="0.25">
      <c r="A99" s="15" t="s">
        <v>103</v>
      </c>
      <c r="B99" s="93" t="s">
        <v>17</v>
      </c>
      <c r="C99" s="93">
        <v>610</v>
      </c>
      <c r="D99" s="95" t="str">
        <f>край!$D$19</f>
        <v>0801</v>
      </c>
      <c r="E99" s="93" t="s">
        <v>105</v>
      </c>
      <c r="F99" s="126">
        <f>SUM(F101,F103)</f>
        <v>100</v>
      </c>
      <c r="G99" s="126">
        <f t="shared" ref="G99:H99" si="12">SUM(G101,G103)</f>
        <v>120</v>
      </c>
      <c r="H99" s="126">
        <f t="shared" si="12"/>
        <v>120</v>
      </c>
      <c r="I99" s="77"/>
    </row>
    <row r="100" spans="1:9" ht="60.75" thickBot="1" x14ac:dyDescent="0.3">
      <c r="A100" s="16" t="s">
        <v>104</v>
      </c>
      <c r="B100" s="94"/>
      <c r="C100" s="94"/>
      <c r="D100" s="94"/>
      <c r="E100" s="94"/>
      <c r="F100" s="127"/>
      <c r="G100" s="127"/>
      <c r="H100" s="127"/>
      <c r="I100" s="77"/>
    </row>
    <row r="101" spans="1:9" x14ac:dyDescent="0.25">
      <c r="A101" s="17" t="s">
        <v>106</v>
      </c>
      <c r="B101" s="87" t="s">
        <v>17</v>
      </c>
      <c r="C101" s="87">
        <v>610</v>
      </c>
      <c r="D101" s="89" t="str">
        <f>край!$D$19</f>
        <v>0801</v>
      </c>
      <c r="E101" s="87" t="s">
        <v>108</v>
      </c>
      <c r="F101" s="128">
        <f>SUM(местный:федеральный!F101:F102)</f>
        <v>50</v>
      </c>
      <c r="G101" s="128">
        <f>SUM(местный:федеральный!G101:G102)</f>
        <v>50</v>
      </c>
      <c r="H101" s="128">
        <f>SUM(местный:федеральный!H101:H102)</f>
        <v>50</v>
      </c>
      <c r="I101" s="105"/>
    </row>
    <row r="102" spans="1:9" ht="75.75" thickBot="1" x14ac:dyDescent="0.3">
      <c r="A102" s="18" t="s">
        <v>107</v>
      </c>
      <c r="B102" s="88"/>
      <c r="C102" s="88"/>
      <c r="D102" s="88"/>
      <c r="E102" s="88"/>
      <c r="F102" s="129"/>
      <c r="G102" s="129"/>
      <c r="H102" s="129"/>
      <c r="I102" s="105"/>
    </row>
    <row r="103" spans="1:9" x14ac:dyDescent="0.25">
      <c r="A103" s="17" t="s">
        <v>109</v>
      </c>
      <c r="B103" s="87" t="s">
        <v>17</v>
      </c>
      <c r="C103" s="87">
        <v>610</v>
      </c>
      <c r="D103" s="89" t="str">
        <f>край!$D$19</f>
        <v>0801</v>
      </c>
      <c r="E103" s="87" t="s">
        <v>111</v>
      </c>
      <c r="F103" s="128">
        <f>SUM(местный:федеральный!F103:F104)</f>
        <v>50</v>
      </c>
      <c r="G103" s="128">
        <f>SUM(местный:федеральный!G103:G104)</f>
        <v>70</v>
      </c>
      <c r="H103" s="128">
        <f>SUM(местный:федеральный!H103:H104)</f>
        <v>70</v>
      </c>
      <c r="I103" s="105" t="s">
        <v>112</v>
      </c>
    </row>
    <row r="104" spans="1:9" ht="60.75" thickBot="1" x14ac:dyDescent="0.3">
      <c r="A104" s="18" t="s">
        <v>110</v>
      </c>
      <c r="B104" s="88"/>
      <c r="C104" s="88"/>
      <c r="D104" s="88"/>
      <c r="E104" s="88"/>
      <c r="F104" s="129"/>
      <c r="G104" s="129"/>
      <c r="H104" s="129"/>
      <c r="I104" s="105"/>
    </row>
  </sheetData>
  <mergeCells count="279">
    <mergeCell ref="I65:I66"/>
    <mergeCell ref="H65:H66"/>
    <mergeCell ref="G65:G66"/>
    <mergeCell ref="F65:F66"/>
    <mergeCell ref="D65:D66"/>
    <mergeCell ref="C65:C66"/>
    <mergeCell ref="B65:B66"/>
    <mergeCell ref="A65:A66"/>
    <mergeCell ref="I63:I64"/>
    <mergeCell ref="H63:H64"/>
    <mergeCell ref="G63:G64"/>
    <mergeCell ref="F63:F64"/>
    <mergeCell ref="D63:D64"/>
    <mergeCell ref="C63:C64"/>
    <mergeCell ref="B63:B64"/>
    <mergeCell ref="A63:A64"/>
    <mergeCell ref="H103:H104"/>
    <mergeCell ref="I103:I104"/>
    <mergeCell ref="B103:B104"/>
    <mergeCell ref="C103:C104"/>
    <mergeCell ref="D103:D104"/>
    <mergeCell ref="E103:E104"/>
    <mergeCell ref="F103:F104"/>
    <mergeCell ref="G103:G104"/>
    <mergeCell ref="H99:H100"/>
    <mergeCell ref="I99:I100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99:B100"/>
    <mergeCell ref="C99:C100"/>
    <mergeCell ref="D99:D100"/>
    <mergeCell ref="E99:E100"/>
    <mergeCell ref="F99:F100"/>
    <mergeCell ref="G99:G100"/>
    <mergeCell ref="B95:B96"/>
    <mergeCell ref="C95:C96"/>
    <mergeCell ref="D95:D96"/>
    <mergeCell ref="E95:E96"/>
    <mergeCell ref="F95:F96"/>
    <mergeCell ref="G95:G96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H89:H90"/>
    <mergeCell ref="I89:I90"/>
    <mergeCell ref="C91:C92"/>
    <mergeCell ref="D91:D92"/>
    <mergeCell ref="E91:E92"/>
    <mergeCell ref="B93:B94"/>
    <mergeCell ref="C93:C94"/>
    <mergeCell ref="D93:D94"/>
    <mergeCell ref="E93:E94"/>
    <mergeCell ref="F93:F94"/>
    <mergeCell ref="B89:B90"/>
    <mergeCell ref="C89:C90"/>
    <mergeCell ref="D89:D90"/>
    <mergeCell ref="E89:E90"/>
    <mergeCell ref="F89:F90"/>
    <mergeCell ref="G89:G90"/>
    <mergeCell ref="G93:G94"/>
    <mergeCell ref="H93:H94"/>
    <mergeCell ref="I93:I94"/>
    <mergeCell ref="H81:H83"/>
    <mergeCell ref="I81:I83"/>
    <mergeCell ref="B87:B88"/>
    <mergeCell ref="C87:C88"/>
    <mergeCell ref="D87:D88"/>
    <mergeCell ref="E87:E88"/>
    <mergeCell ref="F87:F88"/>
    <mergeCell ref="G87:G88"/>
    <mergeCell ref="H87:H88"/>
    <mergeCell ref="I87:I88"/>
    <mergeCell ref="B81:B83"/>
    <mergeCell ref="C81:C83"/>
    <mergeCell ref="D81:D83"/>
    <mergeCell ref="E81:E83"/>
    <mergeCell ref="F81:F83"/>
    <mergeCell ref="G81:G83"/>
    <mergeCell ref="H75:H76"/>
    <mergeCell ref="I75:I76"/>
    <mergeCell ref="H77:H78"/>
    <mergeCell ref="I77:I78"/>
    <mergeCell ref="B79:B80"/>
    <mergeCell ref="C79:C80"/>
    <mergeCell ref="D79:D80"/>
    <mergeCell ref="E79:E80"/>
    <mergeCell ref="F79:F80"/>
    <mergeCell ref="G79:G80"/>
    <mergeCell ref="H79:H80"/>
    <mergeCell ref="I79:I80"/>
    <mergeCell ref="B77:B78"/>
    <mergeCell ref="C77:C78"/>
    <mergeCell ref="D77:D78"/>
    <mergeCell ref="E77:E78"/>
    <mergeCell ref="F77:F78"/>
    <mergeCell ref="G77:G78"/>
    <mergeCell ref="F73:F74"/>
    <mergeCell ref="G73:G74"/>
    <mergeCell ref="A71:A72"/>
    <mergeCell ref="B71:B72"/>
    <mergeCell ref="C71:C72"/>
    <mergeCell ref="D71:D72"/>
    <mergeCell ref="F71:F72"/>
    <mergeCell ref="G71:G72"/>
    <mergeCell ref="B75:B76"/>
    <mergeCell ref="C75:C76"/>
    <mergeCell ref="D75:D76"/>
    <mergeCell ref="E75:E76"/>
    <mergeCell ref="F75:F76"/>
    <mergeCell ref="G75:G76"/>
    <mergeCell ref="H71:H72"/>
    <mergeCell ref="I71:I72"/>
    <mergeCell ref="H73:H74"/>
    <mergeCell ref="I73:I74"/>
    <mergeCell ref="H69:H70"/>
    <mergeCell ref="I69:I70"/>
    <mergeCell ref="A67:A68"/>
    <mergeCell ref="B67:B68"/>
    <mergeCell ref="C67:C68"/>
    <mergeCell ref="D67:D68"/>
    <mergeCell ref="F67:F68"/>
    <mergeCell ref="G67:G68"/>
    <mergeCell ref="H67:H68"/>
    <mergeCell ref="I67:I68"/>
    <mergeCell ref="A69:A70"/>
    <mergeCell ref="B69:B70"/>
    <mergeCell ref="C69:C70"/>
    <mergeCell ref="D69:D70"/>
    <mergeCell ref="F69:F70"/>
    <mergeCell ref="G69:G70"/>
    <mergeCell ref="A73:A74"/>
    <mergeCell ref="B73:B74"/>
    <mergeCell ref="C73:C74"/>
    <mergeCell ref="D73:D74"/>
    <mergeCell ref="I59:I62"/>
    <mergeCell ref="B59:B62"/>
    <mergeCell ref="C59:C62"/>
    <mergeCell ref="D59:D62"/>
    <mergeCell ref="F59:F62"/>
    <mergeCell ref="G59:G62"/>
    <mergeCell ref="H59:H62"/>
    <mergeCell ref="H51:H52"/>
    <mergeCell ref="I51:I52"/>
    <mergeCell ref="B56:B57"/>
    <mergeCell ref="C56:C57"/>
    <mergeCell ref="D56:D57"/>
    <mergeCell ref="F56:F57"/>
    <mergeCell ref="G56:G57"/>
    <mergeCell ref="H56:H57"/>
    <mergeCell ref="I56:I57"/>
    <mergeCell ref="B51:B52"/>
    <mergeCell ref="C51:C52"/>
    <mergeCell ref="D51:D52"/>
    <mergeCell ref="E51:E52"/>
    <mergeCell ref="F51:F52"/>
    <mergeCell ref="G51:G52"/>
    <mergeCell ref="H43:H44"/>
    <mergeCell ref="I43:I44"/>
    <mergeCell ref="B49:B50"/>
    <mergeCell ref="C49:C50"/>
    <mergeCell ref="D49:D50"/>
    <mergeCell ref="E49:E50"/>
    <mergeCell ref="F49:F50"/>
    <mergeCell ref="G49:G50"/>
    <mergeCell ref="H49:H50"/>
    <mergeCell ref="I49:I50"/>
    <mergeCell ref="B43:B44"/>
    <mergeCell ref="C43:C44"/>
    <mergeCell ref="D43:D44"/>
    <mergeCell ref="E43:E44"/>
    <mergeCell ref="F43:F44"/>
    <mergeCell ref="G43:G44"/>
    <mergeCell ref="H39:H40"/>
    <mergeCell ref="I39:I40"/>
    <mergeCell ref="B41:B42"/>
    <mergeCell ref="C41:C42"/>
    <mergeCell ref="D41:D42"/>
    <mergeCell ref="E41:E42"/>
    <mergeCell ref="F41:F42"/>
    <mergeCell ref="G41:G42"/>
    <mergeCell ref="H41:H42"/>
    <mergeCell ref="I41:I42"/>
    <mergeCell ref="B39:B40"/>
    <mergeCell ref="C39:C40"/>
    <mergeCell ref="D39:D40"/>
    <mergeCell ref="E39:E40"/>
    <mergeCell ref="F39:F40"/>
    <mergeCell ref="G39:G40"/>
    <mergeCell ref="H35:H36"/>
    <mergeCell ref="I35:I36"/>
    <mergeCell ref="B37:B38"/>
    <mergeCell ref="C37:C38"/>
    <mergeCell ref="D37:D38"/>
    <mergeCell ref="E37:E38"/>
    <mergeCell ref="F37:F38"/>
    <mergeCell ref="G37:G38"/>
    <mergeCell ref="H37:H38"/>
    <mergeCell ref="I37:I38"/>
    <mergeCell ref="B35:B36"/>
    <mergeCell ref="C35:C36"/>
    <mergeCell ref="D35:D36"/>
    <mergeCell ref="E35:E36"/>
    <mergeCell ref="F35:F36"/>
    <mergeCell ref="G35:G36"/>
    <mergeCell ref="H31:H32"/>
    <mergeCell ref="I31:I32"/>
    <mergeCell ref="B33:B34"/>
    <mergeCell ref="C33:C34"/>
    <mergeCell ref="D33:D34"/>
    <mergeCell ref="E33:E34"/>
    <mergeCell ref="F33:F34"/>
    <mergeCell ref="G33:G34"/>
    <mergeCell ref="H33:H34"/>
    <mergeCell ref="I33:I34"/>
    <mergeCell ref="B31:B32"/>
    <mergeCell ref="C31:C32"/>
    <mergeCell ref="D31:D32"/>
    <mergeCell ref="E31:E32"/>
    <mergeCell ref="F31:F32"/>
    <mergeCell ref="G31:G32"/>
    <mergeCell ref="H27:H28"/>
    <mergeCell ref="I27:I28"/>
    <mergeCell ref="B29:B30"/>
    <mergeCell ref="C29:C30"/>
    <mergeCell ref="D29:D30"/>
    <mergeCell ref="E29:E30"/>
    <mergeCell ref="F29:F30"/>
    <mergeCell ref="G29:G30"/>
    <mergeCell ref="H29:H30"/>
    <mergeCell ref="I29:I30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B23:B24"/>
    <mergeCell ref="C23:C24"/>
    <mergeCell ref="D23:D24"/>
    <mergeCell ref="E23:E24"/>
    <mergeCell ref="F23:F24"/>
    <mergeCell ref="G23:G24"/>
    <mergeCell ref="A19:A20"/>
    <mergeCell ref="C19:C20"/>
    <mergeCell ref="D19:D20"/>
    <mergeCell ref="E19:E20"/>
    <mergeCell ref="C21:C22"/>
    <mergeCell ref="D21:D22"/>
    <mergeCell ref="E21:E22"/>
    <mergeCell ref="A12:I12"/>
    <mergeCell ref="A13:I13"/>
    <mergeCell ref="A14:I14"/>
    <mergeCell ref="A16:A17"/>
    <mergeCell ref="B16:B17"/>
    <mergeCell ref="C16:E16"/>
    <mergeCell ref="F16:H16"/>
  </mergeCells>
  <pageMargins left="0.25" right="0.25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местный</vt:lpstr>
      <vt:lpstr>край</vt:lpstr>
      <vt:lpstr>федеральный</vt:lpstr>
      <vt:lpstr>все источники</vt:lpstr>
      <vt:lpstr>край!Область_печати</vt:lpstr>
      <vt:lpstr>местный!Область_печати</vt:lpstr>
      <vt:lpstr>федеральный!Область_печати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2023-06-05T06:05:59Z</cp:lastPrinted>
  <dcterms:created xsi:type="dcterms:W3CDTF">2023-05-26T04:27:47Z</dcterms:created>
  <dcterms:modified xsi:type="dcterms:W3CDTF">2023-06-05T06:06:11Z</dcterms:modified>
</cp:coreProperties>
</file>