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МБ" sheetId="1" r:id="rId1"/>
    <sheet name="КБ" sheetId="3" r:id="rId2"/>
    <sheet name="Прил 7" sheetId="6" r:id="rId3"/>
  </sheets>
  <calcPr calcId="162913"/>
</workbook>
</file>

<file path=xl/calcChain.xml><?xml version="1.0" encoding="utf-8"?>
<calcChain xmlns="http://schemas.openxmlformats.org/spreadsheetml/2006/main">
  <c r="F32" i="1" l="1"/>
  <c r="F45" i="1" l="1"/>
  <c r="G45" i="1" l="1"/>
  <c r="H45" i="1"/>
  <c r="G19" i="3" l="1"/>
  <c r="G24" i="6" s="1"/>
  <c r="H19" i="3"/>
  <c r="H24" i="6" s="1"/>
  <c r="F19" i="3"/>
  <c r="H23" i="3" l="1"/>
  <c r="G23" i="3"/>
  <c r="G39" i="1" l="1"/>
  <c r="G37" i="1" l="1"/>
  <c r="H37" i="1"/>
  <c r="F37" i="1"/>
  <c r="F56" i="1" l="1"/>
  <c r="F29" i="6" s="1"/>
  <c r="F28" i="6" s="1"/>
  <c r="G19" i="6"/>
  <c r="H19" i="6"/>
  <c r="G27" i="6"/>
  <c r="G26" i="6" s="1"/>
  <c r="H27" i="6"/>
  <c r="H26" i="6" s="1"/>
  <c r="G19" i="1"/>
  <c r="H19" i="1"/>
  <c r="G48" i="1"/>
  <c r="H48" i="1"/>
  <c r="G50" i="1"/>
  <c r="H50" i="1"/>
  <c r="F50" i="1"/>
  <c r="F49" i="1" s="1"/>
  <c r="F27" i="6" s="1"/>
  <c r="F26" i="6" s="1"/>
  <c r="F19" i="1" l="1"/>
  <c r="F19" i="6"/>
  <c r="F48" i="1"/>
  <c r="H22" i="3"/>
  <c r="H21" i="3" s="1"/>
  <c r="G35" i="3"/>
  <c r="H35" i="3"/>
  <c r="F35" i="3"/>
  <c r="G28" i="3"/>
  <c r="G27" i="3" s="1"/>
  <c r="G26" i="3" s="1"/>
  <c r="G25" i="3" s="1"/>
  <c r="H28" i="3"/>
  <c r="H27" i="3" s="1"/>
  <c r="H26" i="3" s="1"/>
  <c r="H25" i="3" s="1"/>
  <c r="F28" i="3"/>
  <c r="F27" i="3" s="1"/>
  <c r="G22" i="3"/>
  <c r="F23" i="3"/>
  <c r="F22" i="3" s="1"/>
  <c r="F26" i="3" l="1"/>
  <c r="F25" i="3" s="1"/>
  <c r="G20" i="3"/>
  <c r="G18" i="3" s="1"/>
  <c r="F21" i="3"/>
  <c r="H20" i="3"/>
  <c r="H18" i="3" s="1"/>
  <c r="G21" i="3"/>
  <c r="G22" i="1"/>
  <c r="G22" i="6" s="1"/>
  <c r="G21" i="6" s="1"/>
  <c r="H22" i="1"/>
  <c r="H22" i="6" s="1"/>
  <c r="H21" i="6" s="1"/>
  <c r="F22" i="1"/>
  <c r="G56" i="1"/>
  <c r="H56" i="1"/>
  <c r="F54" i="1"/>
  <c r="G33" i="1"/>
  <c r="H33" i="1"/>
  <c r="F33" i="1"/>
  <c r="H39" i="1"/>
  <c r="F39" i="1"/>
  <c r="G43" i="1"/>
  <c r="H43" i="1"/>
  <c r="F43" i="1"/>
  <c r="F31" i="1" l="1"/>
  <c r="F20" i="1" s="1"/>
  <c r="F22" i="6"/>
  <c r="F21" i="6" s="1"/>
  <c r="F20" i="3"/>
  <c r="F18" i="3" s="1"/>
  <c r="G21" i="1"/>
  <c r="H18" i="6"/>
  <c r="H32" i="1"/>
  <c r="G54" i="1"/>
  <c r="G29" i="6"/>
  <c r="G28" i="6" s="1"/>
  <c r="H21" i="1"/>
  <c r="G18" i="6"/>
  <c r="G32" i="1"/>
  <c r="H54" i="1"/>
  <c r="H29" i="6"/>
  <c r="H28" i="6" s="1"/>
  <c r="F21" i="1"/>
  <c r="H31" i="1"/>
  <c r="H25" i="6" s="1"/>
  <c r="G31" i="1"/>
  <c r="G25" i="6" s="1"/>
  <c r="G26" i="1"/>
  <c r="H26" i="1"/>
  <c r="F26" i="1"/>
  <c r="G23" i="1"/>
  <c r="H23" i="1"/>
  <c r="F23" i="1"/>
  <c r="F25" i="6" l="1"/>
  <c r="H18" i="1"/>
  <c r="F18" i="1"/>
  <c r="G18" i="1"/>
  <c r="H20" i="1"/>
  <c r="H30" i="1"/>
  <c r="G20" i="1"/>
  <c r="G30" i="1"/>
  <c r="F20" i="6"/>
  <c r="F30" i="1"/>
  <c r="F24" i="6" l="1"/>
  <c r="F23" i="6" s="1"/>
  <c r="F18" i="6"/>
  <c r="F17" i="6" s="1"/>
  <c r="H17" i="1"/>
  <c r="F17" i="1"/>
  <c r="G17" i="1"/>
  <c r="H20" i="6"/>
  <c r="H17" i="6" s="1"/>
  <c r="H23" i="6"/>
  <c r="G20" i="6"/>
  <c r="G17" i="6" s="1"/>
  <c r="G23" i="6"/>
</calcChain>
</file>

<file path=xl/sharedStrings.xml><?xml version="1.0" encoding="utf-8"?>
<sst xmlns="http://schemas.openxmlformats.org/spreadsheetml/2006/main" count="322" uniqueCount="125">
  <si>
    <t>к муниципальной программе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</si>
  <si>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</si>
  <si>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</si>
  <si>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</si>
  <si>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</si>
  <si>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</si>
  <si>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РзПр</t>
  </si>
  <si>
    <t>ЦСР</t>
  </si>
  <si>
    <t>всего</t>
  </si>
  <si>
    <t>0409</t>
  </si>
  <si>
    <t>0502</t>
  </si>
  <si>
    <t>0406</t>
  </si>
  <si>
    <t>Финансовое обеспечение реализации муниципальной программы Суксунского</t>
  </si>
  <si>
    <t>за счет средств бюджета Пермского края</t>
  </si>
  <si>
    <t xml:space="preserve">всего </t>
  </si>
  <si>
    <t>0401</t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</si>
  <si>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 xml:space="preserve">Создание комфортной среды </t>
    </r>
  </si>
  <si>
    <t xml:space="preserve">проживания </t>
  </si>
  <si>
    <t>в Суксунском</t>
  </si>
  <si>
    <t>Финансовое обеспечение реализации муниципальной программы Суксунского городского округа</t>
  </si>
  <si>
    <t>за счет средств бюджета Суксунского городского округа</t>
  </si>
  <si>
    <t>Муниципальная программа «Создание комфортной среды проживания в Суксунском городском округе»</t>
  </si>
  <si>
    <t>Муниципальная программа «Создание комфортной среды проживания  в Суксунском городском округе»</t>
  </si>
  <si>
    <t>Всего</t>
  </si>
  <si>
    <t xml:space="preserve">Администрация </t>
  </si>
  <si>
    <t xml:space="preserve">Управление капитального строительства </t>
  </si>
  <si>
    <t>610, 630</t>
  </si>
  <si>
    <t>Управление капитального строительства</t>
  </si>
  <si>
    <t>610</t>
  </si>
  <si>
    <t>630</t>
  </si>
  <si>
    <t>городского округа за счет всех источников</t>
  </si>
  <si>
    <t>0406                  0502</t>
  </si>
  <si>
    <t>Подпрограмма 1 «Развитие инфраструктуры Суксунского городского округа»</t>
  </si>
  <si>
    <t>Подпрограмма 1 «Развитие дорожной деятельности и  безопасности дорожного движения»</t>
  </si>
  <si>
    <t>Подпрограмма 2 «Развитие инфраструктуры Суксунского городского округа»</t>
  </si>
  <si>
    <t>Основное мероприятие 1.1 «Повышение безопасности дорожного движения на автомобильных дорогах  и обеспечение сохранности автомобильных дорог»</t>
  </si>
  <si>
    <t>Мероприятие 1.1.1 «Содержание автомобильных дорог»</t>
  </si>
  <si>
    <t>Мероприятие 1.1.2 «Обеспечение безопасности дорожного движения»</t>
  </si>
  <si>
    <t>Основное мероприятие 1.2 «Приведение в нормативное состояние автомобильных дорог»</t>
  </si>
  <si>
    <t>Мероприятие 1.2.1 «Капитальный ремонт и ремонт автомобильных дорог»</t>
  </si>
  <si>
    <t>Мероприятие 1.2.2  «Проектирование, строительство (реконструкция), капитальный ремонт и ремонт автомобильных дорог общего пользования местного значения»</t>
  </si>
  <si>
    <t>Мероприятие 1.2.3 «Обследование и ремонт мостовых сооружений»</t>
  </si>
  <si>
    <t>Основное мероприятие 2.1 «Развитие систем водоснабжения и водоотведения»</t>
  </si>
  <si>
    <t>Мероприятие 2.1.1 «Ремонт водопроводных и канализационных сетей»</t>
  </si>
  <si>
    <t>Основное мероприятие 2.2 «Развитие систем теплоснабжения»</t>
  </si>
  <si>
    <t>Мероприятие 2.1.2.   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</si>
  <si>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Основное мероприятие 2.3 «Развитие систем газоснабжения»</t>
  </si>
  <si>
    <t>Мероприятие 2.3.1 «Проектирование распределительных сетей газопроводов»</t>
  </si>
  <si>
    <t>Мероприятие 2.3.2 «Проведение проектных работ и строительство распределительных газопроводов на территории муниципальных образований Пермского края»</t>
  </si>
  <si>
    <t>Основное мероприятие 2.4 «Обеспечение безопасности гидротехнических сооружений»</t>
  </si>
  <si>
    <t>Мероприятие 2.3.1 «Техническое обслуживание газопроводов»</t>
  </si>
  <si>
    <t>Мероприятие 2.3.2 «Проектирование распределительных сетей газопроводов»</t>
  </si>
  <si>
    <t>Мероприятие 2.3.3 «Проведение проектных работ и строительство распределительных газопроводов на территории муниципальных образований Пермского края»</t>
  </si>
  <si>
    <t>Основное мероприятие 2.5 «Обеспечение безопасности гидротехнических сооружений»</t>
  </si>
  <si>
    <t>Основное мероприятие 2.4 «Разработка программ развития систем коммунальной инфраструктуры»</t>
  </si>
  <si>
    <t>Мероприятие 2.4.1 «Разработка программ развития систем коммунальной инфраструктуры»</t>
  </si>
  <si>
    <t>Мероприятие 2.2.1 «Техническое перевооружение котельных и капитальный ремонт тепловых сетей»</t>
  </si>
  <si>
    <t>Подпрограмма 3 «Окружающая среда»</t>
  </si>
  <si>
    <t>Управление образования</t>
  </si>
  <si>
    <t>Основное мероприятие 3.1. "Повышение уровня экологической культуры населения"</t>
  </si>
  <si>
    <t>Мероприятие 3.1.3. Проведение конкурса детских экологических проектов "Моя планета"</t>
  </si>
  <si>
    <t>Мероприятие 3.1.2. Проведение смотра -конкурса образовательных организаций на лучшую организацию экологического воспитания и природоохранную деятельность учащихся</t>
  </si>
  <si>
    <t>Мероприятие 3.1.1  Проведение конкурса творческих работ "Краски земли Суксунской"</t>
  </si>
  <si>
    <t>Подпрограмма 4 «Обеспечение реализации муниципальной программы»</t>
  </si>
  <si>
    <t>Основное мероприятие 4.1 «Обеспечение эффективной деятельности органов местного самоуправления в сфере территориального развития и инфраструктуры»</t>
  </si>
  <si>
    <t>Мероприятие 4.1.1 «Содержание органов местного самоуправления»</t>
  </si>
  <si>
    <t>610,620,630</t>
  </si>
  <si>
    <t>620,630</t>
  </si>
  <si>
    <t>620</t>
  </si>
  <si>
    <t>0603</t>
  </si>
  <si>
    <t>0401, 0409, 0502</t>
  </si>
  <si>
    <t>0401, 0406, 0409, 0502, 0603</t>
  </si>
  <si>
    <t>06.4.01.00030</t>
  </si>
  <si>
    <t>06.3.01.2Д130</t>
  </si>
  <si>
    <t>06.3.01.2Д120</t>
  </si>
  <si>
    <t>06.3.01.2Д110</t>
  </si>
  <si>
    <t>06.2.05.2Д090</t>
  </si>
  <si>
    <t>06.3.01.0000</t>
  </si>
  <si>
    <t>06.4.01.00000</t>
  </si>
  <si>
    <t>06.2.05.00000</t>
  </si>
  <si>
    <t>06.2.04.2Д080</t>
  </si>
  <si>
    <t>06.2.04.00000</t>
  </si>
  <si>
    <t>06.2.03.SЖ330</t>
  </si>
  <si>
    <t>06.2.03.2Д070</t>
  </si>
  <si>
    <t>06.2.03.41000</t>
  </si>
  <si>
    <t>06.2.02.2Д060</t>
  </si>
  <si>
    <t>06.1.01.2Д010</t>
  </si>
  <si>
    <t>06.1.01.2Д020</t>
  </si>
  <si>
    <t>06.1.01.00000</t>
  </si>
  <si>
    <t>06.1.02.00000</t>
  </si>
  <si>
    <t>06.1.02.2Д030</t>
  </si>
  <si>
    <t>06.1.02.2Д040</t>
  </si>
  <si>
    <t>06.1.02.ST040</t>
  </si>
  <si>
    <t>06.2.02.00000</t>
  </si>
  <si>
    <t>06.2.03.00000</t>
  </si>
  <si>
    <t>06.2.01.00000</t>
  </si>
  <si>
    <t>Мероприятие 2.2.1 «Плата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соглашения»</t>
  </si>
  <si>
    <t>Мероприятие 2.1.3 «Разработка и подготовка проектно-сметной документации по строительству и реконструкции (модернизации)очистных сооружений»</t>
  </si>
  <si>
    <t>06.2.01.SЭ100</t>
  </si>
  <si>
    <t>06.2.00.00000</t>
  </si>
  <si>
    <t>06.0.00.00000</t>
  </si>
  <si>
    <t>06.0.0.00000</t>
  </si>
  <si>
    <t>06.2.0.00000</t>
  </si>
  <si>
    <t>06.1.00.00000</t>
  </si>
  <si>
    <t>Мероприятие 2.4.1 «Проектирование,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сооружений»</t>
  </si>
  <si>
    <t>городском округе»</t>
  </si>
  <si>
    <t>Управление образования Администрации Суксунского городского округа Пермского края (далее - Управление образования)</t>
  </si>
  <si>
    <t>Администрация Суксунского городского округа Пермского края (далее - Администрация)</t>
  </si>
  <si>
    <t>Администрация Суксунского городского округа Пермского края (далее -Администрация)</t>
  </si>
  <si>
    <t>Управление капитального строительства Администрации Суксунского городского округа Пермского края (далее - Управление капитального строительства )</t>
  </si>
  <si>
    <t>Управление капитального строительства Администрации Суксунского городского округа Пермского края (далее - Управление капитального строительства)</t>
  </si>
  <si>
    <t>Управление капитального строительства Администрации Суксунского городского округа  Пермского края (далее - Управление капитального строительства )</t>
  </si>
  <si>
    <t>Мероприятие 2.5.1 «Проектирование,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сооружений»</t>
  </si>
  <si>
    <t>»</t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</si>
  <si>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 xml:space="preserve">Приложение № 3 </t>
    </r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</si>
  <si>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>Приложение № 4                                                                        к муниципальной программе «Создание комфортной среды проживания  в Суксунском городском округе»</t>
    </r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</si>
  <si>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>Приложение № 7                                                                   к муниципальной программе «Создание комфортной среды проживания  в Суксунском городском округе»</t>
    </r>
  </si>
  <si>
    <t>0406, 0409, 0502</t>
  </si>
  <si>
    <t>0406, 0502</t>
  </si>
  <si>
    <t xml:space="preserve"> 0409, 0502</t>
  </si>
  <si>
    <t xml:space="preserve">0406                               0409                                0502                                  </t>
  </si>
  <si>
    <t xml:space="preserve">0406 0409                  0502 </t>
  </si>
  <si>
    <t>Приложение 1                                  к постановлению Администрации Суксунского городского округа                         от 21.03.2023 № 170</t>
  </si>
  <si>
    <t>Приложение 1                                                           к постановлению Администрации Суксунского городского округа                                                   от 21.03.2023 № 170</t>
  </si>
  <si>
    <t>Приложение 3                                         к постановлению Администрации Суксунского городского округа                         от 21.03.2023 №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</si>
</sst>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indent="15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0" xfId="0" applyFont="1"/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0" borderId="0" xfId="0" applyFont="1"/>
    <xf numFmtId="0" fontId="14" fillId="0" borderId="0" xfId="0" applyFont="1" applyAlignment="1">
      <alignment horizontal="right"/>
    </xf>
    <xf numFmtId="4" fontId="14" fillId="0" borderId="0" xfId="0" applyNumberFormat="1" applyFont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/>
    <xf numFmtId="0" fontId="0" fillId="0" borderId="11" xfId="0" applyBorder="1" applyAlignment="1"/>
    <xf numFmtId="0" fontId="5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2" borderId="1" xfId="1" applyFont="1" applyFill="1" applyBorder="1" applyAlignment="1">
      <alignment horizontal="center" vertical="center" wrapText="1"/>
    </xf>
    <xf numFmtId="0" fontId="6" fillId="2" borderId="1" xfId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../../../../../../../../../../../../../../../../../../../../../../../../../Users/&#1055;&#1086;&#1083;&#1100;&#1079;&#1086;&#1074;&#1072;&#1090;&#1077;&#1083;&#1100;/AppData/Local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../../../../../../../../../../../../../../../../../../../../../../../../../../../Users/&#1055;&#1086;&#1083;&#1100;&#1079;&#1086;&#1074;&#1072;&#1090;&#1077;&#1083;&#1100;/AppData/Local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../../../../../../../../../../../../../../../../../../../../../../../../../../Users/&#1055;&#1086;&#1083;&#1100;&#1079;&#1086;&#1074;&#1072;&#1090;&#1077;&#1083;&#1100;/AppData/Local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F1" sqref="F1:H1"/>
    </sheetView>
  </sheetViews>
  <sheetFormatPr defaultRowHeight="15" x14ac:dyDescent="0.25"/>
  <cols>
    <col min="1" max="1" width="34.28515625" customWidth="1"/>
    <col min="2" max="2" width="21.5703125" customWidth="1"/>
    <col min="3" max="3" width="7.7109375" customWidth="1"/>
    <col min="4" max="4" width="12.140625" customWidth="1"/>
    <col min="5" max="5" width="12.85546875" customWidth="1"/>
    <col min="6" max="6" width="11.85546875" customWidth="1"/>
    <col min="7" max="7" width="11" customWidth="1"/>
    <col min="8" max="8" width="13.28515625" customWidth="1"/>
    <col min="9" max="9" width="32.5703125" customWidth="1"/>
    <col min="10" max="10" width="23.85546875" customWidth="1"/>
    <col min="11" max="11" width="12.140625" customWidth="1"/>
  </cols>
  <sheetData>
    <row r="1" spans="1:8" ht="94.5" customHeight="1" x14ac:dyDescent="0.3">
      <c r="F1" s="142" t="s">
        <v>122</v>
      </c>
      <c r="G1" s="142"/>
      <c r="H1" s="142"/>
    </row>
    <row r="2" spans="1:8" ht="27.75" customHeight="1" x14ac:dyDescent="0.25"/>
    <row r="3" spans="1:8" ht="18.75" x14ac:dyDescent="0.3">
      <c r="F3" s="18" t="s">
        <v>114</v>
      </c>
    </row>
    <row r="4" spans="1:8" ht="18.75" x14ac:dyDescent="0.3">
      <c r="F4" s="18" t="s">
        <v>0</v>
      </c>
    </row>
    <row r="5" spans="1:8" ht="18.75" x14ac:dyDescent="0.3">
      <c r="F5" s="18" t="s">
        <v>16</v>
      </c>
    </row>
    <row r="6" spans="1:8" ht="18.75" x14ac:dyDescent="0.3">
      <c r="F6" s="18" t="s">
        <v>17</v>
      </c>
      <c r="G6" s="18" t="s">
        <v>18</v>
      </c>
      <c r="H6" s="18"/>
    </row>
    <row r="7" spans="1:8" ht="18.75" x14ac:dyDescent="0.3">
      <c r="F7" s="18" t="s">
        <v>105</v>
      </c>
    </row>
    <row r="8" spans="1:8" ht="18.75" x14ac:dyDescent="0.3">
      <c r="F8" s="18"/>
    </row>
    <row r="9" spans="1:8" ht="18.75" x14ac:dyDescent="0.25">
      <c r="A9" s="5"/>
      <c r="B9" s="6"/>
      <c r="C9" s="6"/>
      <c r="D9" s="6"/>
      <c r="E9" s="6"/>
      <c r="F9" s="6"/>
      <c r="G9" s="6"/>
      <c r="H9" s="6"/>
    </row>
    <row r="10" spans="1:8" ht="18.75" x14ac:dyDescent="0.25">
      <c r="A10" s="114" t="s">
        <v>19</v>
      </c>
      <c r="B10" s="115"/>
      <c r="C10" s="115"/>
      <c r="D10" s="115"/>
      <c r="E10" s="115"/>
      <c r="F10" s="115"/>
      <c r="G10" s="115"/>
      <c r="H10" s="115"/>
    </row>
    <row r="11" spans="1:8" ht="18.75" x14ac:dyDescent="0.25">
      <c r="A11" s="114" t="s">
        <v>20</v>
      </c>
      <c r="B11" s="115"/>
      <c r="C11" s="115"/>
      <c r="D11" s="115"/>
      <c r="E11" s="115"/>
      <c r="F11" s="115"/>
      <c r="G11" s="115"/>
      <c r="H11" s="115"/>
    </row>
    <row r="12" spans="1:8" ht="18.75" x14ac:dyDescent="0.25">
      <c r="A12" s="114"/>
      <c r="B12" s="115"/>
      <c r="C12" s="115"/>
      <c r="D12" s="115"/>
      <c r="E12" s="115"/>
      <c r="F12" s="115"/>
      <c r="G12" s="115"/>
      <c r="H12" s="115"/>
    </row>
    <row r="13" spans="1:8" ht="19.5" thickBot="1" x14ac:dyDescent="0.3">
      <c r="A13" s="7"/>
      <c r="B13" s="6"/>
      <c r="C13" s="6"/>
      <c r="D13" s="6"/>
      <c r="E13" s="6"/>
      <c r="F13" s="6"/>
      <c r="G13" s="6"/>
      <c r="H13" s="6"/>
    </row>
    <row r="14" spans="1:8" ht="15.75" thickBot="1" x14ac:dyDescent="0.3">
      <c r="A14" s="116" t="s">
        <v>1</v>
      </c>
      <c r="B14" s="116" t="s">
        <v>2</v>
      </c>
      <c r="C14" s="118" t="s">
        <v>3</v>
      </c>
      <c r="D14" s="119"/>
      <c r="E14" s="120"/>
      <c r="F14" s="121" t="s">
        <v>4</v>
      </c>
      <c r="G14" s="122"/>
      <c r="H14" s="123"/>
    </row>
    <row r="15" spans="1:8" ht="39.75" customHeight="1" thickBot="1" x14ac:dyDescent="0.3">
      <c r="A15" s="117"/>
      <c r="B15" s="117"/>
      <c r="C15" s="4" t="s">
        <v>5</v>
      </c>
      <c r="D15" s="4" t="s">
        <v>6</v>
      </c>
      <c r="E15" s="4" t="s">
        <v>7</v>
      </c>
      <c r="F15" s="4">
        <v>2023</v>
      </c>
      <c r="G15" s="4">
        <v>2024</v>
      </c>
      <c r="H15" s="4">
        <v>2025</v>
      </c>
    </row>
    <row r="16" spans="1:8" ht="46.5" customHeight="1" x14ac:dyDescent="0.25">
      <c r="A16" s="31">
        <v>1</v>
      </c>
      <c r="B16" s="27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7">
        <v>8</v>
      </c>
    </row>
    <row r="17" spans="1:10" ht="38.25" x14ac:dyDescent="0.25">
      <c r="A17" s="106" t="s">
        <v>21</v>
      </c>
      <c r="B17" s="16" t="s">
        <v>23</v>
      </c>
      <c r="C17" s="11" t="s">
        <v>66</v>
      </c>
      <c r="D17" s="10" t="s">
        <v>71</v>
      </c>
      <c r="E17" s="60" t="s">
        <v>101</v>
      </c>
      <c r="F17" s="24">
        <f>F18+F19+F20</f>
        <v>74226.921000000002</v>
      </c>
      <c r="G17" s="24">
        <f t="shared" ref="G17:H17" si="0">G18+G19+G20</f>
        <v>63947.829999999994</v>
      </c>
      <c r="H17" s="24">
        <f t="shared" si="0"/>
        <v>66686.5</v>
      </c>
    </row>
    <row r="18" spans="1:10" ht="64.5" customHeight="1" x14ac:dyDescent="0.25">
      <c r="A18" s="106"/>
      <c r="B18" s="16" t="s">
        <v>107</v>
      </c>
      <c r="C18" s="10">
        <v>610</v>
      </c>
      <c r="D18" s="11" t="s">
        <v>11</v>
      </c>
      <c r="E18" s="60" t="s">
        <v>102</v>
      </c>
      <c r="F18" s="79">
        <f>F32</f>
        <v>2030</v>
      </c>
      <c r="G18" s="79">
        <f t="shared" ref="G18:H18" si="1">G32</f>
        <v>0</v>
      </c>
      <c r="H18" s="79">
        <f t="shared" si="1"/>
        <v>0</v>
      </c>
    </row>
    <row r="19" spans="1:10" ht="76.5" customHeight="1" x14ac:dyDescent="0.25">
      <c r="A19" s="106"/>
      <c r="B19" s="67" t="s">
        <v>106</v>
      </c>
      <c r="C19" s="60">
        <v>620</v>
      </c>
      <c r="D19" s="11" t="s">
        <v>69</v>
      </c>
      <c r="E19" s="11" t="s">
        <v>77</v>
      </c>
      <c r="F19" s="28">
        <f>F49</f>
        <v>35</v>
      </c>
      <c r="G19" s="28">
        <f t="shared" ref="G19:H19" si="2">G49</f>
        <v>35</v>
      </c>
      <c r="H19" s="28">
        <f t="shared" si="2"/>
        <v>35</v>
      </c>
      <c r="I19" s="47"/>
      <c r="J19" s="97"/>
    </row>
    <row r="20" spans="1:10" ht="102" customHeight="1" x14ac:dyDescent="0.25">
      <c r="A20" s="106"/>
      <c r="B20" s="16" t="s">
        <v>109</v>
      </c>
      <c r="C20" s="10">
        <v>630</v>
      </c>
      <c r="D20" s="10" t="s">
        <v>70</v>
      </c>
      <c r="E20" s="11" t="s">
        <v>103</v>
      </c>
      <c r="F20" s="29">
        <f>F22+F31+F54</f>
        <v>72161.921000000002</v>
      </c>
      <c r="G20" s="29">
        <f>G22+G31+G54</f>
        <v>63912.829999999994</v>
      </c>
      <c r="H20" s="29">
        <f>H22+H31+H54</f>
        <v>66651.5</v>
      </c>
    </row>
    <row r="21" spans="1:10" ht="83.25" customHeight="1" x14ac:dyDescent="0.25">
      <c r="A21" s="107" t="s">
        <v>33</v>
      </c>
      <c r="B21" s="25" t="s">
        <v>8</v>
      </c>
      <c r="C21" s="33">
        <v>630</v>
      </c>
      <c r="D21" s="11" t="s">
        <v>9</v>
      </c>
      <c r="E21" s="11" t="s">
        <v>88</v>
      </c>
      <c r="F21" s="26">
        <f>F22</f>
        <v>52981.38</v>
      </c>
      <c r="G21" s="26">
        <f t="shared" ref="G21:H21" si="3">G22</f>
        <v>55509.63</v>
      </c>
      <c r="H21" s="26">
        <f t="shared" si="3"/>
        <v>57215</v>
      </c>
    </row>
    <row r="22" spans="1:10" ht="114.75" customHeight="1" x14ac:dyDescent="0.25">
      <c r="A22" s="107"/>
      <c r="B22" s="25" t="s">
        <v>25</v>
      </c>
      <c r="C22" s="33">
        <v>630</v>
      </c>
      <c r="D22" s="11" t="s">
        <v>9</v>
      </c>
      <c r="E22" s="11" t="s">
        <v>88</v>
      </c>
      <c r="F22" s="26">
        <f>F24+F25+F27+F28+F29</f>
        <v>52981.38</v>
      </c>
      <c r="G22" s="26">
        <f t="shared" ref="G22:H22" si="4">G24+G25+G27+G28+G29</f>
        <v>55509.63</v>
      </c>
      <c r="H22" s="26">
        <f t="shared" si="4"/>
        <v>57215</v>
      </c>
    </row>
    <row r="23" spans="1:10" ht="63.75" customHeight="1" x14ac:dyDescent="0.25">
      <c r="A23" s="54" t="s">
        <v>35</v>
      </c>
      <c r="B23" s="16" t="s">
        <v>8</v>
      </c>
      <c r="C23" s="60">
        <v>630</v>
      </c>
      <c r="D23" s="11" t="s">
        <v>9</v>
      </c>
      <c r="E23" s="11" t="s">
        <v>88</v>
      </c>
      <c r="F23" s="24">
        <f>F24+F25</f>
        <v>47551</v>
      </c>
      <c r="G23" s="24">
        <f t="shared" ref="G23:H23" si="5">G24+G25</f>
        <v>50824.6</v>
      </c>
      <c r="H23" s="24">
        <f t="shared" si="5"/>
        <v>52516.7</v>
      </c>
    </row>
    <row r="24" spans="1:10" ht="51.75" customHeight="1" x14ac:dyDescent="0.25">
      <c r="A24" s="53" t="s">
        <v>36</v>
      </c>
      <c r="B24" s="19" t="s">
        <v>27</v>
      </c>
      <c r="C24" s="14">
        <v>630</v>
      </c>
      <c r="D24" s="21" t="s">
        <v>9</v>
      </c>
      <c r="E24" s="13" t="s">
        <v>86</v>
      </c>
      <c r="F24" s="22">
        <v>42569.3</v>
      </c>
      <c r="G24" s="22">
        <v>45055.1</v>
      </c>
      <c r="H24" s="22">
        <v>46942.6</v>
      </c>
    </row>
    <row r="25" spans="1:10" ht="64.900000000000006" customHeight="1" x14ac:dyDescent="0.25">
      <c r="A25" s="53" t="s">
        <v>37</v>
      </c>
      <c r="B25" s="57" t="s">
        <v>27</v>
      </c>
      <c r="C25" s="14">
        <v>630</v>
      </c>
      <c r="D25" s="21" t="s">
        <v>9</v>
      </c>
      <c r="E25" s="13" t="s">
        <v>87</v>
      </c>
      <c r="F25" s="22">
        <v>4981.7</v>
      </c>
      <c r="G25" s="22">
        <v>5769.5</v>
      </c>
      <c r="H25" s="22">
        <v>5574.1</v>
      </c>
    </row>
    <row r="26" spans="1:10" ht="45.75" customHeight="1" x14ac:dyDescent="0.25">
      <c r="A26" s="54" t="s">
        <v>38</v>
      </c>
      <c r="B26" s="56" t="s">
        <v>8</v>
      </c>
      <c r="C26" s="58">
        <v>630</v>
      </c>
      <c r="D26" s="13" t="s">
        <v>9</v>
      </c>
      <c r="E26" s="11" t="s">
        <v>89</v>
      </c>
      <c r="F26" s="24">
        <f>F27+F28+F29</f>
        <v>5430.38</v>
      </c>
      <c r="G26" s="24">
        <f t="shared" ref="G26:H26" si="6">G27+G28+G29</f>
        <v>4685.0300000000007</v>
      </c>
      <c r="H26" s="24">
        <f t="shared" si="6"/>
        <v>4698.3</v>
      </c>
    </row>
    <row r="27" spans="1:10" ht="33" customHeight="1" x14ac:dyDescent="0.25">
      <c r="A27" s="53" t="s">
        <v>39</v>
      </c>
      <c r="B27" s="57" t="s">
        <v>27</v>
      </c>
      <c r="C27" s="14">
        <v>630</v>
      </c>
      <c r="D27" s="21" t="s">
        <v>9</v>
      </c>
      <c r="E27" s="13" t="s">
        <v>90</v>
      </c>
      <c r="F27" s="22">
        <v>2500</v>
      </c>
      <c r="G27" s="22">
        <v>1000</v>
      </c>
      <c r="H27" s="22">
        <v>1000</v>
      </c>
    </row>
    <row r="28" spans="1:10" ht="67.5" customHeight="1" x14ac:dyDescent="0.25">
      <c r="A28" s="88" t="s">
        <v>40</v>
      </c>
      <c r="B28" s="89" t="s">
        <v>25</v>
      </c>
      <c r="C28" s="90">
        <v>630</v>
      </c>
      <c r="D28" s="91" t="s">
        <v>9</v>
      </c>
      <c r="E28" s="92" t="s">
        <v>92</v>
      </c>
      <c r="F28" s="93">
        <v>2334.6799999999998</v>
      </c>
      <c r="G28" s="93">
        <v>3085.03</v>
      </c>
      <c r="H28" s="93">
        <v>3098.3</v>
      </c>
    </row>
    <row r="29" spans="1:10" ht="49.7" customHeight="1" x14ac:dyDescent="0.25">
      <c r="A29" s="53" t="s">
        <v>41</v>
      </c>
      <c r="B29" s="49" t="s">
        <v>25</v>
      </c>
      <c r="C29" s="14">
        <v>630</v>
      </c>
      <c r="D29" s="21" t="s">
        <v>9</v>
      </c>
      <c r="E29" s="13" t="s">
        <v>91</v>
      </c>
      <c r="F29" s="36">
        <v>595.70000000000005</v>
      </c>
      <c r="G29" s="36">
        <v>600</v>
      </c>
      <c r="H29" s="36">
        <v>600</v>
      </c>
    </row>
    <row r="30" spans="1:10" ht="66" customHeight="1" x14ac:dyDescent="0.25">
      <c r="A30" s="103" t="s">
        <v>34</v>
      </c>
      <c r="B30" s="16" t="s">
        <v>8</v>
      </c>
      <c r="C30" s="15"/>
      <c r="D30" s="30" t="s">
        <v>10</v>
      </c>
      <c r="E30" s="13" t="s">
        <v>99</v>
      </c>
      <c r="F30" s="26">
        <f>F31+F32</f>
        <v>16347.941000000001</v>
      </c>
      <c r="G30" s="26">
        <f t="shared" ref="G30:H30" si="7">G31+G32</f>
        <v>3328.1</v>
      </c>
      <c r="H30" s="26">
        <f t="shared" si="7"/>
        <v>4361.3999999999996</v>
      </c>
    </row>
    <row r="31" spans="1:10" ht="41.25" customHeight="1" x14ac:dyDescent="0.25">
      <c r="A31" s="110"/>
      <c r="B31" s="19" t="s">
        <v>25</v>
      </c>
      <c r="C31" s="14">
        <v>630</v>
      </c>
      <c r="D31" s="21" t="s">
        <v>118</v>
      </c>
      <c r="E31" s="60" t="s">
        <v>99</v>
      </c>
      <c r="F31" s="22">
        <f>F34+F37+F39+F43+F47</f>
        <v>14317.941000000001</v>
      </c>
      <c r="G31" s="22">
        <f>G34+G37+G39+G43</f>
        <v>3328.1</v>
      </c>
      <c r="H31" s="22">
        <f>H34+H37+H39+H43</f>
        <v>4361.3999999999996</v>
      </c>
    </row>
    <row r="32" spans="1:10" ht="29.25" customHeight="1" x14ac:dyDescent="0.25">
      <c r="A32" s="111"/>
      <c r="B32" s="64" t="s">
        <v>24</v>
      </c>
      <c r="C32" s="14">
        <v>610</v>
      </c>
      <c r="D32" s="21" t="s">
        <v>11</v>
      </c>
      <c r="E32" s="13" t="s">
        <v>76</v>
      </c>
      <c r="F32" s="22">
        <f>F46</f>
        <v>2030</v>
      </c>
      <c r="G32" s="22">
        <f t="shared" ref="G32:H32" si="8">G45</f>
        <v>0</v>
      </c>
      <c r="H32" s="22">
        <f t="shared" si="8"/>
        <v>0</v>
      </c>
    </row>
    <row r="33" spans="1:11" ht="39.75" customHeight="1" x14ac:dyDescent="0.25">
      <c r="A33" s="54" t="s">
        <v>42</v>
      </c>
      <c r="B33" s="56" t="s">
        <v>8</v>
      </c>
      <c r="C33" s="60">
        <v>630</v>
      </c>
      <c r="D33" s="13"/>
      <c r="E33" s="60" t="s">
        <v>95</v>
      </c>
      <c r="F33" s="24">
        <f>F34+F35+F36</f>
        <v>508.84199999999998</v>
      </c>
      <c r="G33" s="24">
        <f t="shared" ref="G33:H33" si="9">G34+G35+G36</f>
        <v>0</v>
      </c>
      <c r="H33" s="24">
        <f t="shared" si="9"/>
        <v>0</v>
      </c>
      <c r="K33" s="47"/>
    </row>
    <row r="34" spans="1:11" ht="54" customHeight="1" x14ac:dyDescent="0.25">
      <c r="A34" s="53" t="s">
        <v>43</v>
      </c>
      <c r="B34" s="49" t="s">
        <v>27</v>
      </c>
      <c r="C34" s="14">
        <v>630</v>
      </c>
      <c r="D34" s="21" t="s">
        <v>10</v>
      </c>
      <c r="E34" s="14"/>
      <c r="F34" s="22">
        <v>0</v>
      </c>
      <c r="G34" s="22">
        <v>0</v>
      </c>
      <c r="H34" s="22">
        <v>0</v>
      </c>
      <c r="K34" s="47"/>
    </row>
    <row r="35" spans="1:11" ht="79.5" customHeight="1" x14ac:dyDescent="0.25">
      <c r="A35" s="66" t="s">
        <v>45</v>
      </c>
      <c r="B35" s="49" t="s">
        <v>27</v>
      </c>
      <c r="C35" s="14">
        <v>630</v>
      </c>
      <c r="D35" s="21" t="s">
        <v>10</v>
      </c>
      <c r="E35" s="14"/>
      <c r="F35" s="22">
        <v>0</v>
      </c>
      <c r="G35" s="22">
        <v>0</v>
      </c>
      <c r="H35" s="22">
        <v>0</v>
      </c>
      <c r="K35" s="47"/>
    </row>
    <row r="36" spans="1:11" ht="66" customHeight="1" x14ac:dyDescent="0.25">
      <c r="A36" s="66" t="s">
        <v>97</v>
      </c>
      <c r="B36" s="49" t="s">
        <v>27</v>
      </c>
      <c r="C36" s="14">
        <v>630</v>
      </c>
      <c r="D36" s="21" t="s">
        <v>10</v>
      </c>
      <c r="E36" s="14" t="s">
        <v>98</v>
      </c>
      <c r="F36" s="22">
        <v>508.84199999999998</v>
      </c>
      <c r="G36" s="22">
        <v>0</v>
      </c>
      <c r="H36" s="22">
        <v>0</v>
      </c>
    </row>
    <row r="37" spans="1:11" ht="37.5" customHeight="1" x14ac:dyDescent="0.25">
      <c r="A37" s="54" t="s">
        <v>44</v>
      </c>
      <c r="B37" s="56" t="s">
        <v>8</v>
      </c>
      <c r="C37" s="58"/>
      <c r="D37" s="11" t="s">
        <v>10</v>
      </c>
      <c r="E37" s="11" t="s">
        <v>93</v>
      </c>
      <c r="F37" s="24">
        <f>F38</f>
        <v>3610.9</v>
      </c>
      <c r="G37" s="24">
        <f t="shared" ref="G37:H37" si="10">G38</f>
        <v>2328.1</v>
      </c>
      <c r="H37" s="24">
        <f t="shared" si="10"/>
        <v>3361.4</v>
      </c>
    </row>
    <row r="38" spans="1:11" ht="110.25" customHeight="1" x14ac:dyDescent="0.25">
      <c r="A38" s="53" t="s">
        <v>96</v>
      </c>
      <c r="B38" s="49" t="s">
        <v>24</v>
      </c>
      <c r="C38" s="14">
        <v>610</v>
      </c>
      <c r="D38" s="21" t="s">
        <v>10</v>
      </c>
      <c r="E38" s="13" t="s">
        <v>85</v>
      </c>
      <c r="F38" s="22">
        <v>3610.9</v>
      </c>
      <c r="G38" s="22">
        <v>2328.1</v>
      </c>
      <c r="H38" s="22">
        <v>3361.4</v>
      </c>
    </row>
    <row r="39" spans="1:11" ht="35.450000000000003" customHeight="1" x14ac:dyDescent="0.25">
      <c r="A39" s="54" t="s">
        <v>46</v>
      </c>
      <c r="B39" s="56" t="s">
        <v>8</v>
      </c>
      <c r="C39" s="60">
        <v>630</v>
      </c>
      <c r="D39" s="11" t="s">
        <v>10</v>
      </c>
      <c r="E39" s="11" t="s">
        <v>94</v>
      </c>
      <c r="F39" s="24">
        <f>F40+F41+F42</f>
        <v>9916.94</v>
      </c>
      <c r="G39" s="24">
        <f>G40+G41+G42</f>
        <v>1000</v>
      </c>
      <c r="H39" s="24">
        <f t="shared" ref="H39" si="11">H40+H41+H42</f>
        <v>1000</v>
      </c>
    </row>
    <row r="40" spans="1:11" ht="46.5" customHeight="1" x14ac:dyDescent="0.25">
      <c r="A40" s="52" t="s">
        <v>50</v>
      </c>
      <c r="B40" s="62" t="s">
        <v>27</v>
      </c>
      <c r="C40" s="63">
        <v>630</v>
      </c>
      <c r="D40" s="13" t="s">
        <v>10</v>
      </c>
      <c r="E40" s="13" t="s">
        <v>83</v>
      </c>
      <c r="F40" s="22">
        <v>2748.31</v>
      </c>
      <c r="G40" s="22">
        <v>1000</v>
      </c>
      <c r="H40" s="22">
        <v>1000</v>
      </c>
    </row>
    <row r="41" spans="1:11" ht="31.7" customHeight="1" x14ac:dyDescent="0.25">
      <c r="A41" s="53" t="s">
        <v>51</v>
      </c>
      <c r="B41" s="19" t="s">
        <v>27</v>
      </c>
      <c r="C41" s="12">
        <v>630</v>
      </c>
      <c r="D41" s="13" t="s">
        <v>10</v>
      </c>
      <c r="E41" s="13" t="s">
        <v>84</v>
      </c>
      <c r="F41" s="22">
        <v>1000</v>
      </c>
      <c r="G41" s="22">
        <v>0</v>
      </c>
      <c r="H41" s="23">
        <v>0</v>
      </c>
    </row>
    <row r="42" spans="1:11" ht="65.25" customHeight="1" x14ac:dyDescent="0.25">
      <c r="A42" s="53" t="s">
        <v>52</v>
      </c>
      <c r="B42" s="20" t="s">
        <v>25</v>
      </c>
      <c r="C42" s="14">
        <v>630</v>
      </c>
      <c r="D42" s="21" t="s">
        <v>10</v>
      </c>
      <c r="E42" s="13" t="s">
        <v>82</v>
      </c>
      <c r="F42" s="22">
        <v>6168.63</v>
      </c>
      <c r="G42" s="22">
        <v>0</v>
      </c>
      <c r="H42" s="22">
        <v>0</v>
      </c>
    </row>
    <row r="43" spans="1:11" ht="43.5" customHeight="1" x14ac:dyDescent="0.25">
      <c r="A43" s="54" t="s">
        <v>54</v>
      </c>
      <c r="B43" s="49" t="s">
        <v>25</v>
      </c>
      <c r="C43" s="73">
        <v>630</v>
      </c>
      <c r="D43" s="30" t="s">
        <v>10</v>
      </c>
      <c r="E43" s="11" t="s">
        <v>81</v>
      </c>
      <c r="F43" s="22">
        <f>F44</f>
        <v>570.101</v>
      </c>
      <c r="G43" s="22">
        <f t="shared" ref="G43:H43" si="12">G44</f>
        <v>0</v>
      </c>
      <c r="H43" s="22">
        <f t="shared" si="12"/>
        <v>0</v>
      </c>
      <c r="I43" s="50"/>
    </row>
    <row r="44" spans="1:11" ht="68.650000000000006" customHeight="1" x14ac:dyDescent="0.25">
      <c r="A44" s="52" t="s">
        <v>55</v>
      </c>
      <c r="B44" s="49" t="s">
        <v>25</v>
      </c>
      <c r="C44" s="14">
        <v>630</v>
      </c>
      <c r="D44" s="21" t="s">
        <v>10</v>
      </c>
      <c r="E44" s="13" t="s">
        <v>80</v>
      </c>
      <c r="F44" s="22">
        <v>570.101</v>
      </c>
      <c r="G44" s="22">
        <v>0</v>
      </c>
      <c r="H44" s="22">
        <v>0</v>
      </c>
    </row>
    <row r="45" spans="1:11" ht="48" customHeight="1" x14ac:dyDescent="0.25">
      <c r="A45" s="80" t="s">
        <v>53</v>
      </c>
      <c r="B45" s="81" t="s">
        <v>8</v>
      </c>
      <c r="C45" s="82">
        <v>610</v>
      </c>
      <c r="D45" s="83" t="s">
        <v>11</v>
      </c>
      <c r="E45" s="84" t="s">
        <v>79</v>
      </c>
      <c r="F45" s="28">
        <f>F46+F47</f>
        <v>2250</v>
      </c>
      <c r="G45" s="28">
        <f t="shared" ref="G45:H45" si="13">G46</f>
        <v>0</v>
      </c>
      <c r="H45" s="28">
        <f t="shared" si="13"/>
        <v>0</v>
      </c>
    </row>
    <row r="46" spans="1:11" ht="54.75" customHeight="1" x14ac:dyDescent="0.25">
      <c r="A46" s="112" t="s">
        <v>112</v>
      </c>
      <c r="B46" s="85" t="s">
        <v>24</v>
      </c>
      <c r="C46" s="86">
        <v>610</v>
      </c>
      <c r="D46" s="87" t="s">
        <v>11</v>
      </c>
      <c r="E46" s="87" t="s">
        <v>76</v>
      </c>
      <c r="F46" s="36">
        <v>2030</v>
      </c>
      <c r="G46" s="36">
        <v>0</v>
      </c>
      <c r="H46" s="36">
        <v>0</v>
      </c>
    </row>
    <row r="47" spans="1:11" ht="49.5" customHeight="1" x14ac:dyDescent="0.25">
      <c r="A47" s="113"/>
      <c r="B47" s="85" t="s">
        <v>25</v>
      </c>
      <c r="C47" s="86">
        <v>630</v>
      </c>
      <c r="D47" s="87" t="s">
        <v>11</v>
      </c>
      <c r="E47" s="87" t="s">
        <v>76</v>
      </c>
      <c r="F47" s="36">
        <v>220</v>
      </c>
      <c r="G47" s="36">
        <v>0</v>
      </c>
      <c r="H47" s="36">
        <v>0</v>
      </c>
    </row>
    <row r="48" spans="1:11" ht="44.25" customHeight="1" x14ac:dyDescent="0.25">
      <c r="A48" s="103" t="s">
        <v>57</v>
      </c>
      <c r="B48" s="75" t="s">
        <v>23</v>
      </c>
      <c r="C48" s="74">
        <v>620</v>
      </c>
      <c r="D48" s="76"/>
      <c r="E48" s="11" t="s">
        <v>77</v>
      </c>
      <c r="F48" s="77">
        <f>F49</f>
        <v>35</v>
      </c>
      <c r="G48" s="77">
        <f t="shared" ref="G48:H48" si="14">G49</f>
        <v>35</v>
      </c>
      <c r="H48" s="77">
        <f t="shared" si="14"/>
        <v>35</v>
      </c>
    </row>
    <row r="49" spans="1:8" ht="54.75" customHeight="1" x14ac:dyDescent="0.25">
      <c r="A49" s="104"/>
      <c r="B49" s="75" t="s">
        <v>58</v>
      </c>
      <c r="C49" s="65">
        <v>620</v>
      </c>
      <c r="D49" s="76" t="s">
        <v>69</v>
      </c>
      <c r="E49" s="11" t="s">
        <v>77</v>
      </c>
      <c r="F49" s="77">
        <f>F50</f>
        <v>35</v>
      </c>
      <c r="G49" s="77">
        <v>35</v>
      </c>
      <c r="H49" s="77">
        <v>35</v>
      </c>
    </row>
    <row r="50" spans="1:8" ht="44.25" customHeight="1" x14ac:dyDescent="0.25">
      <c r="A50" s="66" t="s">
        <v>59</v>
      </c>
      <c r="B50" s="69" t="s">
        <v>58</v>
      </c>
      <c r="C50" s="65">
        <v>620</v>
      </c>
      <c r="D50" s="76" t="s">
        <v>69</v>
      </c>
      <c r="E50" s="11" t="s">
        <v>77</v>
      </c>
      <c r="F50" s="77">
        <f>F51+F52+F53</f>
        <v>35</v>
      </c>
      <c r="G50" s="77">
        <f t="shared" ref="G50:H50" si="15">G51+G52+G53</f>
        <v>35</v>
      </c>
      <c r="H50" s="77">
        <f t="shared" si="15"/>
        <v>35</v>
      </c>
    </row>
    <row r="51" spans="1:8" ht="46.5" customHeight="1" x14ac:dyDescent="0.25">
      <c r="A51" s="66" t="s">
        <v>62</v>
      </c>
      <c r="B51" s="69" t="s">
        <v>58</v>
      </c>
      <c r="C51" s="65">
        <v>620</v>
      </c>
      <c r="D51" s="70" t="s">
        <v>69</v>
      </c>
      <c r="E51" s="13" t="s">
        <v>75</v>
      </c>
      <c r="F51" s="71">
        <v>5</v>
      </c>
      <c r="G51" s="71">
        <v>5</v>
      </c>
      <c r="H51" s="71">
        <v>5</v>
      </c>
    </row>
    <row r="52" spans="1:8" ht="71.25" customHeight="1" x14ac:dyDescent="0.25">
      <c r="A52" s="66" t="s">
        <v>61</v>
      </c>
      <c r="B52" s="69" t="s">
        <v>58</v>
      </c>
      <c r="C52" s="65">
        <v>620</v>
      </c>
      <c r="D52" s="70" t="s">
        <v>69</v>
      </c>
      <c r="E52" s="13" t="s">
        <v>74</v>
      </c>
      <c r="F52" s="71">
        <v>23</v>
      </c>
      <c r="G52" s="71">
        <v>23</v>
      </c>
      <c r="H52" s="71">
        <v>23</v>
      </c>
    </row>
    <row r="53" spans="1:8" ht="71.45" customHeight="1" x14ac:dyDescent="0.25">
      <c r="A53" s="66" t="s">
        <v>60</v>
      </c>
      <c r="B53" s="69" t="s">
        <v>58</v>
      </c>
      <c r="C53" s="65">
        <v>620</v>
      </c>
      <c r="D53" s="70" t="s">
        <v>69</v>
      </c>
      <c r="E53" s="13" t="s">
        <v>73</v>
      </c>
      <c r="F53" s="71">
        <v>7</v>
      </c>
      <c r="G53" s="71">
        <v>7</v>
      </c>
      <c r="H53" s="71">
        <v>7</v>
      </c>
    </row>
    <row r="54" spans="1:8" ht="71.45" customHeight="1" x14ac:dyDescent="0.25">
      <c r="A54" s="103" t="s">
        <v>63</v>
      </c>
      <c r="B54" s="108" t="s">
        <v>8</v>
      </c>
      <c r="C54" s="105" t="s">
        <v>29</v>
      </c>
      <c r="D54" s="105" t="s">
        <v>15</v>
      </c>
      <c r="E54" s="124" t="s">
        <v>78</v>
      </c>
      <c r="F54" s="101">
        <f>F56</f>
        <v>4862.6000000000004</v>
      </c>
      <c r="G54" s="101">
        <f>G56</f>
        <v>5075.1000000000004</v>
      </c>
      <c r="H54" s="101">
        <f>H56</f>
        <v>5075.1000000000004</v>
      </c>
    </row>
    <row r="55" spans="1:8" ht="46.5" customHeight="1" x14ac:dyDescent="0.25">
      <c r="A55" s="104"/>
      <c r="B55" s="109"/>
      <c r="C55" s="102"/>
      <c r="D55" s="102"/>
      <c r="E55" s="102"/>
      <c r="F55" s="102"/>
      <c r="G55" s="102"/>
      <c r="H55" s="102"/>
    </row>
    <row r="56" spans="1:8" ht="67.5" customHeight="1" x14ac:dyDescent="0.25">
      <c r="A56" s="54" t="s">
        <v>64</v>
      </c>
      <c r="B56" s="25" t="s">
        <v>25</v>
      </c>
      <c r="C56" s="32" t="s">
        <v>29</v>
      </c>
      <c r="D56" s="32" t="s">
        <v>15</v>
      </c>
      <c r="E56" s="11" t="s">
        <v>78</v>
      </c>
      <c r="F56" s="72">
        <f>F57</f>
        <v>4862.6000000000004</v>
      </c>
      <c r="G56" s="72">
        <f t="shared" ref="G56:H56" si="16">G57</f>
        <v>5075.1000000000004</v>
      </c>
      <c r="H56" s="72">
        <f t="shared" si="16"/>
        <v>5075.1000000000004</v>
      </c>
    </row>
    <row r="57" spans="1:8" ht="53.25" customHeight="1" x14ac:dyDescent="0.25">
      <c r="A57" s="55" t="s">
        <v>65</v>
      </c>
      <c r="B57" s="16" t="s">
        <v>25</v>
      </c>
      <c r="C57" s="13" t="s">
        <v>29</v>
      </c>
      <c r="D57" s="13" t="s">
        <v>15</v>
      </c>
      <c r="E57" s="13" t="s">
        <v>72</v>
      </c>
      <c r="F57" s="40">
        <v>4862.6000000000004</v>
      </c>
      <c r="G57" s="40">
        <v>5075.1000000000004</v>
      </c>
      <c r="H57" s="40">
        <v>5075.1000000000004</v>
      </c>
    </row>
    <row r="58" spans="1:8" ht="75.400000000000006" customHeight="1" x14ac:dyDescent="0.25">
      <c r="H58" s="96"/>
    </row>
    <row r="59" spans="1:8" ht="36.75" customHeight="1" x14ac:dyDescent="0.25">
      <c r="H59" s="94"/>
    </row>
  </sheetData>
  <mergeCells count="21">
    <mergeCell ref="F1:H1"/>
    <mergeCell ref="A17:A20"/>
    <mergeCell ref="A21:A22"/>
    <mergeCell ref="B54:B55"/>
    <mergeCell ref="C54:C55"/>
    <mergeCell ref="A48:A49"/>
    <mergeCell ref="A30:A32"/>
    <mergeCell ref="A46:A47"/>
    <mergeCell ref="A10:H10"/>
    <mergeCell ref="A11:H11"/>
    <mergeCell ref="A12:H12"/>
    <mergeCell ref="A14:A15"/>
    <mergeCell ref="B14:B15"/>
    <mergeCell ref="C14:E14"/>
    <mergeCell ref="F14:H14"/>
    <mergeCell ref="E54:E55"/>
    <mergeCell ref="F54:F55"/>
    <mergeCell ref="G54:G55"/>
    <mergeCell ref="H54:H55"/>
    <mergeCell ref="A54:A55"/>
    <mergeCell ref="D54:D55"/>
  </mergeCells>
  <hyperlinks>
    <hyperlink ref="F14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3.937007874015748E-2" right="3.937007874015748E-2" top="0.31496062992125984" bottom="0.35433070866141736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F1" sqref="F1:H3"/>
    </sheetView>
  </sheetViews>
  <sheetFormatPr defaultRowHeight="15" x14ac:dyDescent="0.25"/>
  <cols>
    <col min="1" max="1" width="27.42578125" customWidth="1"/>
    <col min="2" max="2" width="18.42578125" customWidth="1"/>
    <col min="3" max="3" width="11.140625" customWidth="1"/>
    <col min="4" max="4" width="12.140625" customWidth="1"/>
    <col min="5" max="5" width="13.42578125" customWidth="1"/>
    <col min="6" max="6" width="14.42578125" customWidth="1"/>
    <col min="7" max="7" width="16" customWidth="1"/>
    <col min="8" max="8" width="20.7109375" customWidth="1"/>
    <col min="9" max="9" width="18" customWidth="1"/>
    <col min="10" max="10" width="12.5703125" customWidth="1"/>
    <col min="11" max="11" width="20.140625" customWidth="1"/>
  </cols>
  <sheetData>
    <row r="1" spans="1:8" ht="18.75" customHeight="1" x14ac:dyDescent="0.25">
      <c r="F1" s="142" t="s">
        <v>123</v>
      </c>
      <c r="G1" s="142"/>
      <c r="H1" s="142"/>
    </row>
    <row r="2" spans="1:8" ht="18.75" customHeight="1" x14ac:dyDescent="0.25">
      <c r="F2" s="142"/>
      <c r="G2" s="142"/>
      <c r="H2" s="142"/>
    </row>
    <row r="3" spans="1:8" ht="38.25" customHeight="1" x14ac:dyDescent="0.25">
      <c r="F3" s="142"/>
      <c r="G3" s="142"/>
      <c r="H3" s="142"/>
    </row>
    <row r="4" spans="1:8" ht="18.75" x14ac:dyDescent="0.3">
      <c r="F4" s="18"/>
      <c r="G4" s="18"/>
    </row>
    <row r="5" spans="1:8" ht="18.75" x14ac:dyDescent="0.25">
      <c r="A5" s="3"/>
      <c r="E5" s="3"/>
      <c r="F5" s="126" t="s">
        <v>115</v>
      </c>
      <c r="G5" s="127"/>
      <c r="H5" s="127"/>
    </row>
    <row r="6" spans="1:8" ht="18.75" x14ac:dyDescent="0.25">
      <c r="A6" s="3"/>
      <c r="E6" s="3"/>
      <c r="F6" s="127"/>
      <c r="G6" s="127"/>
      <c r="H6" s="127"/>
    </row>
    <row r="7" spans="1:8" ht="18.75" x14ac:dyDescent="0.25">
      <c r="A7" s="3"/>
      <c r="E7" s="3"/>
      <c r="F7" s="127"/>
      <c r="G7" s="127"/>
      <c r="H7" s="127"/>
    </row>
    <row r="8" spans="1:8" ht="18.75" x14ac:dyDescent="0.25">
      <c r="A8" s="3"/>
      <c r="E8" s="3"/>
      <c r="F8" s="127"/>
      <c r="G8" s="127"/>
      <c r="H8" s="127"/>
    </row>
    <row r="9" spans="1:8" ht="18.75" x14ac:dyDescent="0.25">
      <c r="A9" s="3"/>
      <c r="E9" s="3"/>
      <c r="F9" s="127"/>
      <c r="G9" s="127"/>
      <c r="H9" s="127"/>
    </row>
    <row r="10" spans="1:8" ht="18.75" x14ac:dyDescent="0.25">
      <c r="A10" s="1"/>
      <c r="E10" s="17"/>
      <c r="F10" s="127"/>
      <c r="G10" s="127"/>
      <c r="H10" s="127"/>
    </row>
    <row r="11" spans="1:8" ht="18.75" x14ac:dyDescent="0.25">
      <c r="A11" s="1"/>
    </row>
    <row r="12" spans="1:8" ht="20.25" customHeight="1" x14ac:dyDescent="0.25">
      <c r="A12" s="130" t="s">
        <v>19</v>
      </c>
      <c r="B12" s="131"/>
      <c r="C12" s="131"/>
      <c r="D12" s="131"/>
      <c r="E12" s="131"/>
      <c r="F12" s="131"/>
      <c r="G12" s="131"/>
      <c r="H12" s="131"/>
    </row>
    <row r="13" spans="1:8" ht="18.75" x14ac:dyDescent="0.25">
      <c r="A13" s="114" t="s">
        <v>13</v>
      </c>
      <c r="B13" s="115"/>
      <c r="C13" s="115"/>
      <c r="D13" s="115"/>
      <c r="E13" s="115"/>
      <c r="F13" s="115"/>
      <c r="G13" s="115"/>
      <c r="H13" s="115"/>
    </row>
    <row r="14" spans="1:8" ht="18.75" x14ac:dyDescent="0.25">
      <c r="A14" s="2"/>
    </row>
    <row r="15" spans="1:8" x14ac:dyDescent="0.25">
      <c r="A15" s="133" t="s">
        <v>1</v>
      </c>
      <c r="B15" s="134" t="s">
        <v>2</v>
      </c>
      <c r="C15" s="136" t="s">
        <v>3</v>
      </c>
      <c r="D15" s="136"/>
      <c r="E15" s="136"/>
      <c r="F15" s="128" t="s">
        <v>4</v>
      </c>
      <c r="G15" s="129"/>
      <c r="H15" s="129"/>
    </row>
    <row r="16" spans="1:8" ht="36" customHeight="1" x14ac:dyDescent="0.25">
      <c r="A16" s="133"/>
      <c r="B16" s="135"/>
      <c r="C16" s="38" t="s">
        <v>5</v>
      </c>
      <c r="D16" s="38" t="s">
        <v>6</v>
      </c>
      <c r="E16" s="38" t="s">
        <v>7</v>
      </c>
      <c r="F16" s="38">
        <v>2023</v>
      </c>
      <c r="G16" s="38">
        <v>2024</v>
      </c>
      <c r="H16" s="38">
        <v>2025</v>
      </c>
    </row>
    <row r="17" spans="1:9" x14ac:dyDescent="0.25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</row>
    <row r="18" spans="1:9" ht="60" customHeight="1" x14ac:dyDescent="0.25">
      <c r="A18" s="132" t="s">
        <v>22</v>
      </c>
      <c r="B18" s="16" t="s">
        <v>8</v>
      </c>
      <c r="C18" s="30" t="s">
        <v>26</v>
      </c>
      <c r="D18" s="99" t="s">
        <v>117</v>
      </c>
      <c r="E18" s="60" t="s">
        <v>101</v>
      </c>
      <c r="F18" s="24">
        <f>F19+F20</f>
        <v>78691.12</v>
      </c>
      <c r="G18" s="24">
        <f t="shared" ref="G18:H18" si="0">G19+G20</f>
        <v>27765.200000000001</v>
      </c>
      <c r="H18" s="24">
        <f t="shared" si="0"/>
        <v>27884.5</v>
      </c>
      <c r="I18" s="47"/>
    </row>
    <row r="19" spans="1:9" ht="84" customHeight="1" x14ac:dyDescent="0.25">
      <c r="A19" s="132"/>
      <c r="B19" s="16" t="s">
        <v>108</v>
      </c>
      <c r="C19" s="30" t="s">
        <v>28</v>
      </c>
      <c r="D19" s="30" t="s">
        <v>31</v>
      </c>
      <c r="E19" s="60" t="s">
        <v>102</v>
      </c>
      <c r="F19" s="24">
        <f>F38</f>
        <v>0</v>
      </c>
      <c r="G19" s="24">
        <f t="shared" ref="G19:H19" si="1">G38</f>
        <v>0</v>
      </c>
      <c r="H19" s="24">
        <f t="shared" si="1"/>
        <v>0</v>
      </c>
    </row>
    <row r="20" spans="1:9" ht="132.75" customHeight="1" x14ac:dyDescent="0.25">
      <c r="A20" s="132"/>
      <c r="B20" s="25" t="s">
        <v>110</v>
      </c>
      <c r="C20" s="30">
        <v>630</v>
      </c>
      <c r="D20" s="30" t="s">
        <v>119</v>
      </c>
      <c r="E20" s="11" t="s">
        <v>103</v>
      </c>
      <c r="F20" s="26">
        <f>F22+F26</f>
        <v>78691.12</v>
      </c>
      <c r="G20" s="26">
        <f t="shared" ref="G20:H20" si="2">G22+G26</f>
        <v>27765.200000000001</v>
      </c>
      <c r="H20" s="26">
        <f t="shared" si="2"/>
        <v>27884.5</v>
      </c>
      <c r="I20" s="100"/>
    </row>
    <row r="21" spans="1:9" ht="31.7" customHeight="1" x14ac:dyDescent="0.25">
      <c r="A21" s="107" t="s">
        <v>33</v>
      </c>
      <c r="B21" s="9" t="s">
        <v>8</v>
      </c>
      <c r="C21" s="30" t="s">
        <v>29</v>
      </c>
      <c r="D21" s="30" t="s">
        <v>9</v>
      </c>
      <c r="E21" s="11" t="s">
        <v>89</v>
      </c>
      <c r="F21" s="40">
        <f>F22</f>
        <v>21012.02</v>
      </c>
      <c r="G21" s="40">
        <f t="shared" ref="G21:H22" si="3">G22</f>
        <v>27765.200000000001</v>
      </c>
      <c r="H21" s="40">
        <f t="shared" si="3"/>
        <v>27884.5</v>
      </c>
    </row>
    <row r="22" spans="1:9" ht="42" customHeight="1" x14ac:dyDescent="0.25">
      <c r="A22" s="107"/>
      <c r="B22" s="25" t="s">
        <v>25</v>
      </c>
      <c r="C22" s="13" t="s">
        <v>29</v>
      </c>
      <c r="D22" s="30" t="s">
        <v>9</v>
      </c>
      <c r="E22" s="11" t="s">
        <v>89</v>
      </c>
      <c r="F22" s="40">
        <f>F23</f>
        <v>21012.02</v>
      </c>
      <c r="G22" s="40">
        <f t="shared" si="3"/>
        <v>27765.200000000001</v>
      </c>
      <c r="H22" s="40">
        <f t="shared" si="3"/>
        <v>27884.5</v>
      </c>
    </row>
    <row r="23" spans="1:9" ht="69" customHeight="1" x14ac:dyDescent="0.25">
      <c r="A23" s="54" t="s">
        <v>38</v>
      </c>
      <c r="B23" s="16" t="s">
        <v>14</v>
      </c>
      <c r="C23" s="13" t="s">
        <v>29</v>
      </c>
      <c r="D23" s="13" t="s">
        <v>9</v>
      </c>
      <c r="E23" s="11" t="s">
        <v>92</v>
      </c>
      <c r="F23" s="24">
        <f>F24</f>
        <v>21012.02</v>
      </c>
      <c r="G23" s="24">
        <f>G24</f>
        <v>27765.200000000001</v>
      </c>
      <c r="H23" s="24">
        <f>H24</f>
        <v>27884.5</v>
      </c>
    </row>
    <row r="24" spans="1:9" ht="89.25" x14ac:dyDescent="0.25">
      <c r="A24" s="53" t="s">
        <v>40</v>
      </c>
      <c r="B24" s="37" t="s">
        <v>25</v>
      </c>
      <c r="C24" s="14">
        <v>630</v>
      </c>
      <c r="D24" s="21" t="s">
        <v>9</v>
      </c>
      <c r="E24" s="11" t="s">
        <v>92</v>
      </c>
      <c r="F24" s="22">
        <v>21012.02</v>
      </c>
      <c r="G24" s="22">
        <v>27765.200000000001</v>
      </c>
      <c r="H24" s="22">
        <v>27884.5</v>
      </c>
    </row>
    <row r="25" spans="1:9" ht="15" customHeight="1" x14ac:dyDescent="0.25">
      <c r="A25" s="107" t="s">
        <v>34</v>
      </c>
      <c r="B25" s="25" t="s">
        <v>8</v>
      </c>
      <c r="C25" s="59">
        <v>630</v>
      </c>
      <c r="D25" s="30" t="s">
        <v>10</v>
      </c>
      <c r="E25" s="73" t="s">
        <v>99</v>
      </c>
      <c r="F25" s="26">
        <f>F26</f>
        <v>57679.1</v>
      </c>
      <c r="G25" s="26">
        <f t="shared" ref="G25:H25" si="4">G26</f>
        <v>0</v>
      </c>
      <c r="H25" s="26">
        <f t="shared" si="4"/>
        <v>0</v>
      </c>
    </row>
    <row r="26" spans="1:9" ht="61.5" customHeight="1" x14ac:dyDescent="0.25">
      <c r="A26" s="107"/>
      <c r="B26" s="49" t="s">
        <v>27</v>
      </c>
      <c r="C26" s="14">
        <v>630</v>
      </c>
      <c r="D26" s="21" t="s">
        <v>10</v>
      </c>
      <c r="E26" s="14" t="s">
        <v>99</v>
      </c>
      <c r="F26" s="22">
        <f>F27+F33+F35</f>
        <v>57679.1</v>
      </c>
      <c r="G26" s="22">
        <f t="shared" ref="G26:H26" si="5">G27</f>
        <v>0</v>
      </c>
      <c r="H26" s="22">
        <f t="shared" si="5"/>
        <v>0</v>
      </c>
    </row>
    <row r="27" spans="1:9" ht="46.5" customHeight="1" x14ac:dyDescent="0.25">
      <c r="A27" s="125" t="s">
        <v>42</v>
      </c>
      <c r="B27" s="25" t="s">
        <v>8</v>
      </c>
      <c r="C27" s="59">
        <v>630</v>
      </c>
      <c r="D27" s="30" t="s">
        <v>10</v>
      </c>
      <c r="E27" s="14" t="s">
        <v>95</v>
      </c>
      <c r="F27" s="26">
        <f>F28</f>
        <v>0</v>
      </c>
      <c r="G27" s="26">
        <f t="shared" ref="G27:H27" si="6">G28</f>
        <v>0</v>
      </c>
      <c r="H27" s="26">
        <f t="shared" si="6"/>
        <v>0</v>
      </c>
    </row>
    <row r="28" spans="1:9" ht="40.700000000000003" customHeight="1" x14ac:dyDescent="0.25">
      <c r="A28" s="111"/>
      <c r="B28" s="46" t="s">
        <v>27</v>
      </c>
      <c r="C28" s="14">
        <v>630</v>
      </c>
      <c r="D28" s="21" t="s">
        <v>10</v>
      </c>
      <c r="E28" s="14" t="s">
        <v>95</v>
      </c>
      <c r="F28" s="22">
        <f>F29+F30+F31</f>
        <v>0</v>
      </c>
      <c r="G28" s="22">
        <f t="shared" ref="G28:H28" si="7">G29+G30+G31</f>
        <v>0</v>
      </c>
      <c r="H28" s="22">
        <f t="shared" si="7"/>
        <v>0</v>
      </c>
    </row>
    <row r="29" spans="1:9" ht="42" customHeight="1" x14ac:dyDescent="0.25">
      <c r="A29" s="53" t="s">
        <v>43</v>
      </c>
      <c r="B29" s="49" t="s">
        <v>27</v>
      </c>
      <c r="C29" s="14">
        <v>630</v>
      </c>
      <c r="D29" s="21" t="s">
        <v>10</v>
      </c>
      <c r="E29" s="14"/>
      <c r="F29" s="22"/>
      <c r="G29" s="35"/>
      <c r="H29" s="35"/>
    </row>
    <row r="30" spans="1:9" ht="102" x14ac:dyDescent="0.25">
      <c r="A30" s="66" t="s">
        <v>45</v>
      </c>
      <c r="B30" s="49" t="s">
        <v>27</v>
      </c>
      <c r="C30" s="14">
        <v>630</v>
      </c>
      <c r="D30" s="21" t="s">
        <v>10</v>
      </c>
      <c r="E30" s="14"/>
      <c r="F30" s="22"/>
      <c r="G30" s="35"/>
      <c r="H30" s="35"/>
    </row>
    <row r="31" spans="1:9" ht="87.75" customHeight="1" x14ac:dyDescent="0.25">
      <c r="A31" s="66" t="s">
        <v>97</v>
      </c>
      <c r="B31" s="49" t="s">
        <v>27</v>
      </c>
      <c r="C31" s="14">
        <v>630</v>
      </c>
      <c r="D31" s="21" t="s">
        <v>10</v>
      </c>
      <c r="E31" s="14" t="s">
        <v>98</v>
      </c>
      <c r="F31" s="22">
        <v>0</v>
      </c>
      <c r="G31" s="22">
        <v>0</v>
      </c>
      <c r="H31" s="22">
        <v>0</v>
      </c>
    </row>
    <row r="32" spans="1:9" ht="22.7" customHeight="1" x14ac:dyDescent="0.25">
      <c r="A32" s="125" t="s">
        <v>44</v>
      </c>
      <c r="B32" s="25" t="s">
        <v>8</v>
      </c>
      <c r="C32" s="59">
        <v>630</v>
      </c>
      <c r="D32" s="30" t="s">
        <v>10</v>
      </c>
      <c r="E32" s="59"/>
      <c r="F32" s="26"/>
      <c r="G32" s="44"/>
      <c r="H32" s="35"/>
    </row>
    <row r="33" spans="1:8" ht="39" customHeight="1" x14ac:dyDescent="0.25">
      <c r="A33" s="111"/>
      <c r="B33" s="49" t="s">
        <v>27</v>
      </c>
      <c r="C33" s="21" t="s">
        <v>29</v>
      </c>
      <c r="D33" s="21" t="s">
        <v>10</v>
      </c>
      <c r="E33" s="14"/>
      <c r="F33" s="26"/>
      <c r="G33" s="44"/>
      <c r="H33" s="44"/>
    </row>
    <row r="34" spans="1:8" ht="55.5" customHeight="1" x14ac:dyDescent="0.25">
      <c r="A34" s="53" t="s">
        <v>56</v>
      </c>
      <c r="B34" s="49" t="s">
        <v>27</v>
      </c>
      <c r="C34" s="21" t="s">
        <v>29</v>
      </c>
      <c r="D34" s="21" t="s">
        <v>10</v>
      </c>
      <c r="E34" s="14"/>
      <c r="F34" s="26"/>
      <c r="G34" s="44"/>
      <c r="H34" s="44"/>
    </row>
    <row r="35" spans="1:8" ht="38.25" x14ac:dyDescent="0.25">
      <c r="A35" s="54" t="s">
        <v>46</v>
      </c>
      <c r="B35" s="61" t="s">
        <v>8</v>
      </c>
      <c r="C35" s="63">
        <v>630</v>
      </c>
      <c r="D35" s="21" t="s">
        <v>10</v>
      </c>
      <c r="E35" s="11" t="s">
        <v>94</v>
      </c>
      <c r="F35" s="24">
        <f>F36+F37</f>
        <v>57679.1</v>
      </c>
      <c r="G35" s="24">
        <f t="shared" ref="G35:H35" si="8">G36+G37</f>
        <v>0</v>
      </c>
      <c r="H35" s="24">
        <f t="shared" si="8"/>
        <v>0</v>
      </c>
    </row>
    <row r="36" spans="1:8" ht="51" x14ac:dyDescent="0.25">
      <c r="A36" s="52" t="s">
        <v>47</v>
      </c>
      <c r="B36" s="62" t="s">
        <v>27</v>
      </c>
      <c r="C36" s="63">
        <v>630</v>
      </c>
      <c r="D36" s="13" t="s">
        <v>10</v>
      </c>
      <c r="E36" s="63"/>
      <c r="F36" s="22"/>
      <c r="G36" s="22"/>
      <c r="H36" s="23"/>
    </row>
    <row r="37" spans="1:8" ht="89.25" x14ac:dyDescent="0.25">
      <c r="A37" s="53" t="s">
        <v>48</v>
      </c>
      <c r="B37" s="49" t="s">
        <v>25</v>
      </c>
      <c r="C37" s="14">
        <v>630</v>
      </c>
      <c r="D37" s="21" t="s">
        <v>10</v>
      </c>
      <c r="E37" s="13" t="s">
        <v>82</v>
      </c>
      <c r="F37" s="22">
        <v>57679.1</v>
      </c>
      <c r="G37" s="22">
        <v>0</v>
      </c>
      <c r="H37" s="22">
        <v>0</v>
      </c>
    </row>
    <row r="38" spans="1:8" ht="38.25" x14ac:dyDescent="0.25">
      <c r="A38" s="78" t="s">
        <v>49</v>
      </c>
      <c r="B38" s="61" t="s">
        <v>8</v>
      </c>
      <c r="C38" s="51">
        <v>610</v>
      </c>
      <c r="D38" s="21" t="s">
        <v>11</v>
      </c>
      <c r="E38" s="60"/>
      <c r="F38" s="24"/>
      <c r="G38" s="24"/>
      <c r="H38" s="24"/>
    </row>
    <row r="39" spans="1:8" ht="102" x14ac:dyDescent="0.25">
      <c r="A39" s="53" t="s">
        <v>104</v>
      </c>
      <c r="B39" s="49" t="s">
        <v>24</v>
      </c>
      <c r="C39" s="14">
        <v>610</v>
      </c>
      <c r="D39" s="21" t="s">
        <v>11</v>
      </c>
      <c r="E39" s="14"/>
      <c r="F39" s="36"/>
      <c r="G39" s="36"/>
      <c r="H39" s="36"/>
    </row>
    <row r="40" spans="1:8" x14ac:dyDescent="0.25">
      <c r="H40" s="96" t="s">
        <v>113</v>
      </c>
    </row>
  </sheetData>
  <mergeCells count="13">
    <mergeCell ref="A25:A26"/>
    <mergeCell ref="A27:A28"/>
    <mergeCell ref="A32:A33"/>
    <mergeCell ref="F5:H10"/>
    <mergeCell ref="A21:A22"/>
    <mergeCell ref="F15:H15"/>
    <mergeCell ref="A12:H12"/>
    <mergeCell ref="A13:H13"/>
    <mergeCell ref="A18:A20"/>
    <mergeCell ref="A15:A16"/>
    <mergeCell ref="B15:B16"/>
    <mergeCell ref="C15:E15"/>
    <mergeCell ref="F1:H3"/>
  </mergeCells>
  <hyperlinks>
    <hyperlink ref="F1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27559055118110237" right="0.15748031496062992" top="0.15748031496062992" bottom="0.27559055118110237" header="0.31496062992125984" footer="0.31496062992125984"/>
  <pageSetup paperSize="9" scale="74" fitToHeight="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G10" sqref="G10"/>
    </sheetView>
  </sheetViews>
  <sheetFormatPr defaultRowHeight="15" x14ac:dyDescent="0.25"/>
  <cols>
    <col min="1" max="1" width="21.42578125" customWidth="1"/>
    <col min="2" max="2" width="16.7109375" customWidth="1"/>
    <col min="3" max="3" width="15.28515625" customWidth="1"/>
    <col min="4" max="4" width="17.5703125" customWidth="1"/>
    <col min="5" max="5" width="18.140625" customWidth="1"/>
    <col min="6" max="6" width="12.28515625" customWidth="1"/>
    <col min="7" max="7" width="11.7109375" customWidth="1"/>
    <col min="8" max="8" width="15.5703125" customWidth="1"/>
    <col min="9" max="9" width="27" customWidth="1"/>
    <col min="11" max="11" width="10" bestFit="1" customWidth="1"/>
    <col min="12" max="12" width="11.140625" customWidth="1"/>
  </cols>
  <sheetData>
    <row r="1" spans="1:8" ht="18.75" customHeight="1" x14ac:dyDescent="0.25">
      <c r="E1" s="142" t="s">
        <v>124</v>
      </c>
      <c r="F1" s="142"/>
      <c r="G1" s="142"/>
    </row>
    <row r="2" spans="1:8" ht="18.75" customHeight="1" x14ac:dyDescent="0.25">
      <c r="E2" s="142"/>
      <c r="F2" s="142"/>
      <c r="G2" s="142"/>
    </row>
    <row r="3" spans="1:8" ht="36.75" customHeight="1" x14ac:dyDescent="0.25">
      <c r="E3" s="142"/>
      <c r="F3" s="142"/>
      <c r="G3" s="142"/>
    </row>
    <row r="4" spans="1:8" ht="17.25" customHeight="1" x14ac:dyDescent="0.25"/>
    <row r="5" spans="1:8" ht="18.75" x14ac:dyDescent="0.25">
      <c r="A5" s="3"/>
      <c r="D5" s="3"/>
      <c r="E5" s="126" t="s">
        <v>116</v>
      </c>
      <c r="F5" s="127"/>
      <c r="G5" s="127"/>
    </row>
    <row r="6" spans="1:8" ht="18.75" x14ac:dyDescent="0.25">
      <c r="A6" s="3"/>
      <c r="D6" s="3"/>
      <c r="E6" s="127"/>
      <c r="F6" s="127"/>
      <c r="G6" s="127"/>
    </row>
    <row r="7" spans="1:8" ht="18.75" x14ac:dyDescent="0.25">
      <c r="A7" s="3"/>
      <c r="D7" s="3"/>
      <c r="E7" s="127"/>
      <c r="F7" s="127"/>
      <c r="G7" s="127"/>
    </row>
    <row r="8" spans="1:8" ht="18.75" x14ac:dyDescent="0.25">
      <c r="A8" s="3"/>
      <c r="D8" s="3"/>
      <c r="E8" s="127"/>
      <c r="F8" s="127"/>
      <c r="G8" s="127"/>
    </row>
    <row r="9" spans="1:8" ht="18.75" x14ac:dyDescent="0.25">
      <c r="A9" s="3"/>
      <c r="D9" s="3"/>
      <c r="E9" s="127"/>
      <c r="F9" s="127"/>
      <c r="G9" s="127"/>
    </row>
    <row r="10" spans="1:8" ht="18.75" x14ac:dyDescent="0.25">
      <c r="A10" s="1"/>
      <c r="E10" s="1"/>
    </row>
    <row r="11" spans="1:8" ht="17.45" customHeight="1" x14ac:dyDescent="0.25">
      <c r="A11" s="137" t="s">
        <v>12</v>
      </c>
      <c r="B11" s="138"/>
      <c r="C11" s="138"/>
      <c r="D11" s="138"/>
      <c r="E11" s="138"/>
      <c r="F11" s="138"/>
      <c r="G11" s="138"/>
      <c r="H11" s="138"/>
    </row>
    <row r="12" spans="1:8" ht="21" customHeight="1" x14ac:dyDescent="0.25">
      <c r="A12" s="139" t="s">
        <v>30</v>
      </c>
      <c r="B12" s="140"/>
      <c r="C12" s="140"/>
      <c r="D12" s="140"/>
      <c r="E12" s="140"/>
    </row>
    <row r="13" spans="1:8" ht="18.75" x14ac:dyDescent="0.25">
      <c r="A13" s="8"/>
    </row>
    <row r="14" spans="1:8" x14ac:dyDescent="0.25">
      <c r="A14" s="133" t="s">
        <v>1</v>
      </c>
      <c r="B14" s="133" t="s">
        <v>2</v>
      </c>
      <c r="C14" s="141" t="s">
        <v>3</v>
      </c>
      <c r="D14" s="141"/>
      <c r="E14" s="141"/>
      <c r="F14" s="128" t="s">
        <v>4</v>
      </c>
      <c r="G14" s="128"/>
      <c r="H14" s="128"/>
    </row>
    <row r="15" spans="1:8" ht="69.75" customHeight="1" x14ac:dyDescent="0.25">
      <c r="A15" s="133"/>
      <c r="B15" s="133"/>
      <c r="C15" s="12" t="s">
        <v>5</v>
      </c>
      <c r="D15" s="12" t="s">
        <v>6</v>
      </c>
      <c r="E15" s="12" t="s">
        <v>7</v>
      </c>
      <c r="F15" s="38">
        <v>2023</v>
      </c>
      <c r="G15" s="38">
        <v>2024</v>
      </c>
      <c r="H15" s="38">
        <v>2025</v>
      </c>
    </row>
    <row r="16" spans="1:8" x14ac:dyDescent="0.25">
      <c r="A16" s="39">
        <v>1</v>
      </c>
      <c r="B16" s="39">
        <v>2</v>
      </c>
      <c r="C16" s="12">
        <v>3</v>
      </c>
      <c r="D16" s="12">
        <v>4</v>
      </c>
      <c r="E16" s="12">
        <v>5</v>
      </c>
      <c r="F16" s="38">
        <v>6</v>
      </c>
      <c r="G16" s="38">
        <v>7</v>
      </c>
      <c r="H16" s="38">
        <v>8</v>
      </c>
    </row>
    <row r="17" spans="1:13" ht="44.45" customHeight="1" x14ac:dyDescent="0.25">
      <c r="A17" s="106" t="s">
        <v>21</v>
      </c>
      <c r="B17" s="16" t="s">
        <v>8</v>
      </c>
      <c r="C17" s="11" t="s">
        <v>66</v>
      </c>
      <c r="D17" s="98" t="s">
        <v>71</v>
      </c>
      <c r="E17" s="10" t="s">
        <v>101</v>
      </c>
      <c r="F17" s="41">
        <f>F18+F19+F20</f>
        <v>152918.041</v>
      </c>
      <c r="G17" s="41">
        <f>G18+G19+G20</f>
        <v>91713.030000000013</v>
      </c>
      <c r="H17" s="41">
        <f>H18+H19+H20</f>
        <v>94571</v>
      </c>
      <c r="K17" s="47"/>
      <c r="L17" s="47"/>
      <c r="M17" s="47"/>
    </row>
    <row r="18" spans="1:13" ht="76.5" x14ac:dyDescent="0.25">
      <c r="A18" s="106"/>
      <c r="B18" s="16" t="s">
        <v>108</v>
      </c>
      <c r="C18" s="10">
        <v>610</v>
      </c>
      <c r="D18" s="48" t="s">
        <v>117</v>
      </c>
      <c r="E18" s="60" t="s">
        <v>102</v>
      </c>
      <c r="F18" s="42">
        <f>МБ!F18</f>
        <v>2030</v>
      </c>
      <c r="G18" s="42">
        <f>МБ!G45</f>
        <v>0</v>
      </c>
      <c r="H18" s="42">
        <f>МБ!H45</f>
        <v>0</v>
      </c>
      <c r="K18" s="47"/>
      <c r="L18" s="47"/>
    </row>
    <row r="19" spans="1:13" ht="114.75" x14ac:dyDescent="0.25">
      <c r="A19" s="106"/>
      <c r="B19" s="67" t="s">
        <v>106</v>
      </c>
      <c r="C19" s="60">
        <v>620</v>
      </c>
      <c r="D19" s="11" t="s">
        <v>69</v>
      </c>
      <c r="E19" s="11" t="s">
        <v>77</v>
      </c>
      <c r="F19" s="42">
        <f>МБ!F49</f>
        <v>35</v>
      </c>
      <c r="G19" s="42">
        <f>МБ!G49</f>
        <v>35</v>
      </c>
      <c r="H19" s="42">
        <f>МБ!H49</f>
        <v>35</v>
      </c>
    </row>
    <row r="20" spans="1:13" ht="140.25" x14ac:dyDescent="0.25">
      <c r="A20" s="106"/>
      <c r="B20" s="16" t="s">
        <v>111</v>
      </c>
      <c r="C20" s="10">
        <v>630</v>
      </c>
      <c r="D20" s="73" t="s">
        <v>117</v>
      </c>
      <c r="E20" s="11" t="s">
        <v>103</v>
      </c>
      <c r="F20" s="42">
        <f>F22+F25+F29</f>
        <v>150853.041</v>
      </c>
      <c r="G20" s="42">
        <f t="shared" ref="G20:H20" si="0">G22+G25+G29</f>
        <v>91678.030000000013</v>
      </c>
      <c r="H20" s="42">
        <f t="shared" si="0"/>
        <v>94536</v>
      </c>
    </row>
    <row r="21" spans="1:13" ht="31.7" customHeight="1" x14ac:dyDescent="0.25">
      <c r="A21" s="103" t="s">
        <v>32</v>
      </c>
      <c r="B21" s="16" t="s">
        <v>8</v>
      </c>
      <c r="C21" s="11" t="s">
        <v>29</v>
      </c>
      <c r="D21" s="30" t="s">
        <v>121</v>
      </c>
      <c r="E21" s="11" t="s">
        <v>88</v>
      </c>
      <c r="F21" s="41">
        <f>F22</f>
        <v>73993.399999999994</v>
      </c>
      <c r="G21" s="41">
        <f t="shared" ref="G21:H21" si="1">G22</f>
        <v>83274.83</v>
      </c>
      <c r="H21" s="41">
        <f t="shared" si="1"/>
        <v>85099.5</v>
      </c>
    </row>
    <row r="22" spans="1:13" ht="66.75" customHeight="1" x14ac:dyDescent="0.25">
      <c r="A22" s="111"/>
      <c r="B22" s="25" t="s">
        <v>25</v>
      </c>
      <c r="C22" s="12">
        <v>630</v>
      </c>
      <c r="D22" s="21" t="s">
        <v>120</v>
      </c>
      <c r="E22" s="11" t="s">
        <v>88</v>
      </c>
      <c r="F22" s="43">
        <f>МБ!F22+КБ!F22</f>
        <v>73993.399999999994</v>
      </c>
      <c r="G22" s="43">
        <f>МБ!G22+КБ!G22</f>
        <v>83274.83</v>
      </c>
      <c r="H22" s="43">
        <f>МБ!H22+КБ!H22</f>
        <v>85099.5</v>
      </c>
    </row>
    <row r="23" spans="1:13" ht="13.7" customHeight="1" x14ac:dyDescent="0.25">
      <c r="A23" s="103" t="s">
        <v>34</v>
      </c>
      <c r="B23" s="25" t="s">
        <v>8</v>
      </c>
      <c r="C23" s="30" t="s">
        <v>67</v>
      </c>
      <c r="D23" s="34" t="s">
        <v>15</v>
      </c>
      <c r="E23" s="32" t="s">
        <v>100</v>
      </c>
      <c r="F23" s="44">
        <f>F24+F25</f>
        <v>74027.040999999997</v>
      </c>
      <c r="G23" s="44">
        <f t="shared" ref="G23:H23" si="2">G24+G25</f>
        <v>3328.1</v>
      </c>
      <c r="H23" s="44">
        <f t="shared" si="2"/>
        <v>4361.3999999999996</v>
      </c>
    </row>
    <row r="24" spans="1:13" ht="24.75" customHeight="1" x14ac:dyDescent="0.25">
      <c r="A24" s="110"/>
      <c r="B24" s="25" t="s">
        <v>24</v>
      </c>
      <c r="C24" s="68">
        <v>610</v>
      </c>
      <c r="D24" s="13" t="s">
        <v>11</v>
      </c>
      <c r="E24" s="11" t="s">
        <v>79</v>
      </c>
      <c r="F24" s="35">
        <f>МБ!F18+КБ!F19</f>
        <v>2030</v>
      </c>
      <c r="G24" s="43">
        <f>КБ!G19</f>
        <v>0</v>
      </c>
      <c r="H24" s="43">
        <f>КБ!H19</f>
        <v>0</v>
      </c>
    </row>
    <row r="25" spans="1:13" ht="50.25" customHeight="1" x14ac:dyDescent="0.25">
      <c r="A25" s="111"/>
      <c r="B25" s="25" t="s">
        <v>25</v>
      </c>
      <c r="C25" s="14">
        <v>630</v>
      </c>
      <c r="D25" s="34" t="s">
        <v>118</v>
      </c>
      <c r="E25" s="11" t="s">
        <v>77</v>
      </c>
      <c r="F25" s="35">
        <f>МБ!F31+КБ!F26</f>
        <v>71997.040999999997</v>
      </c>
      <c r="G25" s="35">
        <f>МБ!G31+КБ!G26</f>
        <v>3328.1</v>
      </c>
      <c r="H25" s="35">
        <f>МБ!H31+КБ!H26</f>
        <v>4361.3999999999996</v>
      </c>
    </row>
    <row r="26" spans="1:13" ht="42" customHeight="1" x14ac:dyDescent="0.25">
      <c r="A26" s="107" t="s">
        <v>57</v>
      </c>
      <c r="B26" s="25" t="s">
        <v>8</v>
      </c>
      <c r="C26" s="30" t="s">
        <v>68</v>
      </c>
      <c r="D26" s="34" t="s">
        <v>69</v>
      </c>
      <c r="E26" s="11" t="s">
        <v>77</v>
      </c>
      <c r="F26" s="44">
        <f>F27</f>
        <v>35</v>
      </c>
      <c r="G26" s="44">
        <f t="shared" ref="G26:H26" si="3">G27</f>
        <v>35</v>
      </c>
      <c r="H26" s="44">
        <f t="shared" si="3"/>
        <v>35</v>
      </c>
    </row>
    <row r="27" spans="1:13" ht="45" customHeight="1" x14ac:dyDescent="0.25">
      <c r="A27" s="107"/>
      <c r="B27" s="25" t="s">
        <v>58</v>
      </c>
      <c r="C27" s="14">
        <v>620</v>
      </c>
      <c r="D27" s="34" t="s">
        <v>69</v>
      </c>
      <c r="E27" s="11" t="s">
        <v>77</v>
      </c>
      <c r="F27" s="35">
        <f>МБ!F49</f>
        <v>35</v>
      </c>
      <c r="G27" s="35">
        <f>МБ!G49</f>
        <v>35</v>
      </c>
      <c r="H27" s="35">
        <f>МБ!H49</f>
        <v>35</v>
      </c>
    </row>
    <row r="28" spans="1:13" ht="50.25" customHeight="1" x14ac:dyDescent="0.25">
      <c r="A28" s="107" t="s">
        <v>63</v>
      </c>
      <c r="B28" s="25" t="s">
        <v>8</v>
      </c>
      <c r="C28" s="30" t="s">
        <v>29</v>
      </c>
      <c r="D28" s="11" t="s">
        <v>15</v>
      </c>
      <c r="E28" s="11" t="s">
        <v>78</v>
      </c>
      <c r="F28" s="44">
        <f>F29</f>
        <v>4862.6000000000004</v>
      </c>
      <c r="G28" s="44">
        <f t="shared" ref="G28" si="4">G29</f>
        <v>5075.1000000000004</v>
      </c>
      <c r="H28" s="44">
        <f t="shared" ref="H28" si="5">H29</f>
        <v>5075.1000000000004</v>
      </c>
    </row>
    <row r="29" spans="1:13" ht="38.25" x14ac:dyDescent="0.3">
      <c r="A29" s="107"/>
      <c r="B29" s="25" t="s">
        <v>25</v>
      </c>
      <c r="C29" s="14">
        <v>630</v>
      </c>
      <c r="D29" s="11" t="s">
        <v>15</v>
      </c>
      <c r="E29" s="11" t="s">
        <v>78</v>
      </c>
      <c r="F29" s="35">
        <f>МБ!F56</f>
        <v>4862.6000000000004</v>
      </c>
      <c r="G29" s="35">
        <f>МБ!G56</f>
        <v>5075.1000000000004</v>
      </c>
      <c r="H29" s="35">
        <f>МБ!H56</f>
        <v>5075.1000000000004</v>
      </c>
      <c r="I29" s="95" t="s">
        <v>113</v>
      </c>
    </row>
    <row r="31" spans="1:13" x14ac:dyDescent="0.25">
      <c r="G31" s="47"/>
    </row>
  </sheetData>
  <mergeCells count="13">
    <mergeCell ref="A26:A27"/>
    <mergeCell ref="A28:A29"/>
    <mergeCell ref="E5:G9"/>
    <mergeCell ref="A17:A20"/>
    <mergeCell ref="A23:A25"/>
    <mergeCell ref="A11:H11"/>
    <mergeCell ref="A12:E12"/>
    <mergeCell ref="A14:A15"/>
    <mergeCell ref="B14:B15"/>
    <mergeCell ref="C14:E14"/>
    <mergeCell ref="F14:H14"/>
    <mergeCell ref="A21:A22"/>
    <mergeCell ref="E1:G3"/>
  </mergeCells>
  <hyperlinks>
    <hyperlink ref="F14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70866141732283472" right="0.70866141732283472" top="0.74803149606299213" bottom="0.74803149606299213" header="0.31496062992125984" footer="0.31496062992125984"/>
  <pageSetup paperSize="9" scale="5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МБ</vt:lpstr>
      <vt:lpstr>КБ</vt:lpstr>
      <vt:lpstr>Прил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2023-03-21T08:23:36Z</dcterms:modified>
</cp:coreProperties>
</file>