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7520" windowHeight="9975" activeTab="2"/>
  </bookViews>
  <sheets>
    <sheet name="6" sheetId="1" r:id="rId1"/>
    <sheet name="8" sheetId="2" r:id="rId2"/>
    <sheet name="10" sheetId="4" r:id="rId3"/>
  </sheets>
  <calcPr calcId="144525"/>
</workbook>
</file>

<file path=xl/calcChain.xml><?xml version="1.0" encoding="utf-8"?>
<calcChain xmlns="http://schemas.openxmlformats.org/spreadsheetml/2006/main">
  <c r="F111" i="2" l="1"/>
  <c r="F138" i="2"/>
  <c r="D45" i="1"/>
  <c r="D36" i="1" s="1"/>
  <c r="D16" i="4" l="1"/>
  <c r="D15" i="4" s="1"/>
  <c r="D14" i="4" s="1"/>
  <c r="D13" i="4" s="1"/>
  <c r="D19" i="4" s="1"/>
  <c r="G95" i="2"/>
  <c r="G94" i="2" s="1"/>
  <c r="G93" i="2" s="1"/>
  <c r="G92" i="2" s="1"/>
  <c r="G99" i="2"/>
  <c r="F99" i="2"/>
  <c r="E26" i="1"/>
  <c r="D26" i="1"/>
  <c r="C16" i="4" s="1"/>
  <c r="C15" i="4" l="1"/>
  <c r="C14" i="4" s="1"/>
  <c r="C13" i="4" s="1"/>
  <c r="C19" i="4" s="1"/>
  <c r="G176" i="2" l="1"/>
  <c r="G175" i="2" s="1"/>
  <c r="F176" i="2"/>
  <c r="F175" i="2" s="1"/>
  <c r="G116" i="2"/>
  <c r="G115" i="2" s="1"/>
  <c r="G114" i="2" s="1"/>
  <c r="G113" i="2" s="1"/>
  <c r="G112" i="2" s="1"/>
  <c r="G111" i="2" s="1"/>
  <c r="G109" i="2"/>
  <c r="G106" i="2" s="1"/>
  <c r="G105" i="2" s="1"/>
  <c r="G104" i="2" s="1"/>
  <c r="G103" i="2" s="1"/>
  <c r="G87" i="2" s="1"/>
  <c r="F109" i="2"/>
  <c r="F106" i="2" s="1"/>
  <c r="F105" i="2" s="1"/>
  <c r="F104" i="2" s="1"/>
  <c r="F103" i="2" s="1"/>
  <c r="F101" i="2"/>
  <c r="F95" i="2" s="1"/>
  <c r="F94" i="2" s="1"/>
  <c r="F93" i="2" s="1"/>
  <c r="F92" i="2" s="1"/>
  <c r="G58" i="2"/>
  <c r="G57" i="2" s="1"/>
  <c r="G56" i="2" s="1"/>
  <c r="G55" i="2" s="1"/>
  <c r="F58" i="2"/>
  <c r="F57" i="2" s="1"/>
  <c r="F56" i="2" s="1"/>
  <c r="F55" i="2" s="1"/>
  <c r="G50" i="2"/>
  <c r="G43" i="2" s="1"/>
  <c r="G37" i="2" s="1"/>
  <c r="F43" i="2"/>
  <c r="F37" i="2" s="1"/>
  <c r="F31" i="2"/>
  <c r="F25" i="2" s="1"/>
  <c r="G25" i="2"/>
  <c r="E135" i="1"/>
  <c r="D135" i="1"/>
  <c r="E132" i="1"/>
  <c r="E120" i="1" s="1"/>
  <c r="D132" i="1"/>
  <c r="D120" i="1" s="1"/>
  <c r="E86" i="1"/>
  <c r="D86" i="1"/>
  <c r="D85" i="1" s="1"/>
  <c r="E85" i="1"/>
  <c r="E76" i="1"/>
  <c r="D76" i="1"/>
  <c r="E71" i="1"/>
  <c r="E70" i="1" s="1"/>
  <c r="D71" i="1"/>
  <c r="E63" i="1"/>
  <c r="D63" i="1"/>
  <c r="D59" i="1"/>
  <c r="E58" i="1"/>
  <c r="E52" i="1" s="1"/>
  <c r="D58" i="1"/>
  <c r="D28" i="1"/>
  <c r="D22" i="1" s="1"/>
  <c r="D21" i="1" s="1"/>
  <c r="D20" i="1" s="1"/>
  <c r="D52" i="1" l="1"/>
  <c r="F24" i="2"/>
  <c r="F23" i="2" s="1"/>
  <c r="F16" i="2" s="1"/>
  <c r="G24" i="2"/>
  <c r="G23" i="2" s="1"/>
  <c r="G16" i="2" s="1"/>
  <c r="G15" i="2" s="1"/>
  <c r="G188" i="2" s="1"/>
  <c r="D70" i="1"/>
  <c r="D51" i="1" s="1"/>
  <c r="D142" i="1" s="1"/>
  <c r="E51" i="1"/>
  <c r="E142" i="1" s="1"/>
  <c r="F87" i="2"/>
  <c r="F15" i="2" s="1"/>
  <c r="F188" i="2" s="1"/>
</calcChain>
</file>

<file path=xl/sharedStrings.xml><?xml version="1.0" encoding="utf-8"?>
<sst xmlns="http://schemas.openxmlformats.org/spreadsheetml/2006/main" count="900" uniqueCount="270">
  <si>
    <t xml:space="preserve">к Решению Думы </t>
  </si>
  <si>
    <t xml:space="preserve">Суксунского городского поселения </t>
  </si>
  <si>
    <t xml:space="preserve">от 18.12.2018 №17     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</si>
  <si>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2020 и 2021 годы, тыс.рублей  </t>
  </si>
  <si>
    <t>ЦСР</t>
  </si>
  <si>
    <t>ВР</t>
  </si>
  <si>
    <t>Наименование расходов</t>
  </si>
  <si>
    <t>2020 год</t>
  </si>
  <si>
    <t>2021 год</t>
  </si>
  <si>
    <t>Сумма</t>
  </si>
  <si>
    <t>01.0.00.00000</t>
  </si>
  <si>
    <t>Муниципальная программа «Культура и молодежная политика Суксунского района»</t>
  </si>
  <si>
    <t>01.1.00.00000</t>
  </si>
  <si>
    <t>Подпрограмма «Развитие сферы культуры»</t>
  </si>
  <si>
    <t>01.1.02.00000</t>
  </si>
  <si>
    <t>Основное мероприятие «Обеспечение деятельности муниципального учреждения культуры «Суксунский историко-краеведческий музей»»</t>
  </si>
  <si>
    <t>01.1.02.2К010</t>
  </si>
  <si>
    <t>Обеспечение реализации муниципальной услуги «Организация и проведение экскурсионных и выставочных мероприятий»</t>
  </si>
  <si>
    <t>600</t>
  </si>
  <si>
    <t>Предоставление субсидий бюджетным, автономным учреждениям и иным некоммерческим организациям</t>
  </si>
  <si>
    <t>02.0.00.00000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</si>
  <si>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</si>
  <si>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02.2.00.00000</t>
  </si>
  <si>
    <t>Подпрограмма «Комплексное обустройство объектов общественной инфраструктуры Суксунского муниципального района»</t>
  </si>
  <si>
    <t>02.2.02.00000</t>
  </si>
  <si>
    <t>Основное мероприятие «Улучшение состояния дорог на территории Суксунского муниципального района»</t>
  </si>
  <si>
    <t>02.2.02.2Р210</t>
  </si>
  <si>
    <t>Капитальный ремонт и ремонт дорог</t>
  </si>
  <si>
    <t>200</t>
  </si>
  <si>
    <t>Закупка товаров, работ и услуг для обеспечения государственных (муниципальных) нужд</t>
  </si>
  <si>
    <t>500</t>
  </si>
  <si>
    <t>Межбюджетные трансферты</t>
  </si>
  <si>
    <t>02.2.02.2Р220</t>
  </si>
  <si>
    <t>Содержание дорог</t>
  </si>
  <si>
    <t>02.2.02.SТ040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</si>
  <si>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</si>
  <si>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02.2.03.00000</t>
  </si>
  <si>
    <t>Основное мероприятие «Улучшение коммунальной инфраструктуры»</t>
  </si>
  <si>
    <t>02.2.03.2Р230</t>
  </si>
  <si>
    <t>Ремонт водопроводных, канализационных, тепловых и электросетей</t>
  </si>
  <si>
    <t>02.2.04.00000</t>
  </si>
  <si>
    <t>Основное мероприятие «Повышение эксплуатационной надежности гидротехнических сооружений»</t>
  </si>
  <si>
    <t>02.2.04.2Р240</t>
  </si>
  <si>
    <t>Обеспечение безопасной эксплуатации ГТС</t>
  </si>
  <si>
    <t>02.2.06.00000</t>
  </si>
  <si>
    <t>Основное мероприятие «Благоустройство территории Суксунского городского поселения»</t>
  </si>
  <si>
    <t>02.2.06.2Р250</t>
  </si>
  <si>
    <t>Организация ритуальных услуг и содержание мест захоронения</t>
  </si>
  <si>
    <t>02.2.06.2Р260</t>
  </si>
  <si>
    <t>Озеленение территории</t>
  </si>
  <si>
    <t>02.2.06.2Р270</t>
  </si>
  <si>
    <t>Организация сбора и вывоза твердых бытовых отходов и мусора</t>
  </si>
  <si>
    <t>02.2.06.2Р280</t>
  </si>
  <si>
    <t>Прочие расходы по благоустройству</t>
  </si>
  <si>
    <t>02.2.06.2Р290</t>
  </si>
  <si>
    <t>Уличное освещение</t>
  </si>
  <si>
    <t>02.4.00.00000</t>
  </si>
  <si>
    <t>Подпрограмма «Обеспечение реализации муниципальной программы»</t>
  </si>
  <si>
    <t>02.4.01.00000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</si>
  <si>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градостроительства и инфраструктуры»</t>
  </si>
  <si>
    <t>02.4.01.2Р300</t>
  </si>
  <si>
    <t>Обеспечение реализации основных мероприятий Программы и подпрограмм в соответствии с установленными сроками</t>
  </si>
  <si>
    <t>03.0.00.00000</t>
  </si>
  <si>
    <t>Муниципальная программа «Управление имуществом и земельными ресурсами Суксунского муниципального района»</t>
  </si>
  <si>
    <t>03.3.00.00000</t>
  </si>
  <si>
    <t>Подпрограмма «Управление имуществом Суксунского городского поселения»</t>
  </si>
  <si>
    <t>03.3.01.00000</t>
  </si>
  <si>
    <t>Основное мероприятие «Эффективный учет муниципального имущества»</t>
  </si>
  <si>
    <t>03.3.01.2И010</t>
  </si>
  <si>
    <t>Проведение технической инвентаризации объектов недвижимого имущества</t>
  </si>
  <si>
    <t>03.3.01.2И020</t>
  </si>
  <si>
    <t>Претензионно-исковая работа с должниками</t>
  </si>
  <si>
    <t>03.3.02.00000</t>
  </si>
  <si>
    <t>Основное мероприятие «Эффективное управление муниципальным имуществом»</t>
  </si>
  <si>
    <t>03.3.02.2И040</t>
  </si>
  <si>
    <t>Информирование о торгах по объектам муниципальной собственности</t>
  </si>
  <si>
    <t>03.3.02.2И050</t>
  </si>
  <si>
    <t>Снос многоквартирных жилых домов, признанных аварийными и подлежащими сносу</t>
  </si>
  <si>
    <t>03.3.03.00000</t>
  </si>
  <si>
    <t>Основное мероприятие «Обеспечение надлежащего использования и содержания муниципального имущества»</t>
  </si>
  <si>
    <t>03.3.03.2И060</t>
  </si>
  <si>
    <t>Обеспечение содержания и обслуживания нежилого муниципального фонда объектов имущества, входящих в муниципальную казну</t>
  </si>
  <si>
    <t>03.3.03.2И080</t>
  </si>
  <si>
    <t>Осуществление взносов на капитальный ремонт жилого муниципального фонда, входящего в муниципальную казну</t>
  </si>
  <si>
    <t>03.3.03.2И090</t>
  </si>
  <si>
    <t>Обеспечение содержания и обслуживания жилого муниципального фонда объектов имущества, входящих в муниципальную казну и свободных от прав третьих лиц</t>
  </si>
  <si>
    <t>03.4.00.00000</t>
  </si>
  <si>
    <t>Подпрограмма «Управление земельными ресурсами Суксунского городского поселения»</t>
  </si>
  <si>
    <t>03.4.01.00000</t>
  </si>
  <si>
    <t>Основное мероприятие «Эффективное управление земельными ресурсами Суксунского городского поселения»</t>
  </si>
  <si>
    <t>03.4.01.2И110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</si>
  <si>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</si>
  <si>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03.4.01.2И120</t>
  </si>
  <si>
    <t>Информирование населения посредством средств массовой информации о распоряжении земельными участками</t>
  </si>
  <si>
    <t>03.4.02.00000</t>
  </si>
  <si>
    <t>Основное мероприятие «Эффективное распоряжение земельными ресурсами»</t>
  </si>
  <si>
    <t>03.4.02.2И130</t>
  </si>
  <si>
    <t>Проведение работ по формированию и постановке на учет в государственном кадастре недвижимости земельных участков</t>
  </si>
  <si>
    <t>03.4.02.2И140</t>
  </si>
  <si>
    <t>Проведение независимой оценки земельных участков</t>
  </si>
  <si>
    <t>03.4.02.2И150</t>
  </si>
  <si>
    <t>Осуществление претензионно-исковой работы с должниками</t>
  </si>
  <si>
    <t>03.4.02.2И160</t>
  </si>
  <si>
    <t>Совершенствование системы электронного межведомственного взаимодействия при предоставлении земельных участков</t>
  </si>
  <si>
    <t>03.5.00.00000</t>
  </si>
  <si>
    <t>Подпрограмма «Обеспечение жилищного строительства на территории Суксунского городского поселения земельными участками»</t>
  </si>
  <si>
    <t>03.5.01.00000</t>
  </si>
  <si>
    <t>Основное мероприятие «Обеспечение жилищного строительства земельными участками»</t>
  </si>
  <si>
    <t>03.5.01.2И170</t>
  </si>
  <si>
    <t>Формирование и постановка на учет в государственном кадастре недвижимости земельных участков для предоставления многодетным семьям</t>
  </si>
  <si>
    <t>03.5.01.2И180</t>
  </si>
  <si>
    <t>Изготовление проектов планировки территории</t>
  </si>
  <si>
    <t>04.0.00.00000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</si>
  <si>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</si>
  <si>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04.1.00.00000</t>
  </si>
  <si>
    <t>Подпрограмма «Организация и соверщенствование бюджетного процесса»</t>
  </si>
  <si>
    <t>04.1.01.00000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</si>
  <si>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</si>
  <si>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04.1.01.2Ф110</t>
  </si>
  <si>
    <t>Финансовое обеспечение непредвиденных и чрезвычайных ситуаций за счет резервного фонда Администрации Суксунского муниципального района</t>
  </si>
  <si>
    <t>800</t>
  </si>
  <si>
    <t>Иные бюджетные ассигнования</t>
  </si>
  <si>
    <t>05.0.00.00000</t>
  </si>
  <si>
    <t>Муниципальная программа «Обеспечение безопасности жизнедеятельности жителей Суксунского района»</t>
  </si>
  <si>
    <t>05.1.00.00000</t>
  </si>
  <si>
    <t>Подпрограмма «Профилактика правонарушений, наркомании и алкоголизма, в том числе среди несовершеннолетних»</t>
  </si>
  <si>
    <t>05.1.02.00000</t>
  </si>
  <si>
    <t>Основное мероприятие «Повышение роли населения в укреплении законности и правопорядка»</t>
  </si>
  <si>
    <t>05.1.02.SП020</t>
  </si>
  <si>
    <t>Выплата материального стимулирования народным дружинникам за участие в мероприятиях по охране общественного порядка</t>
  </si>
  <si>
    <t>300</t>
  </si>
  <si>
    <t>Социальное обеспечение и иные выплаты населению</t>
  </si>
  <si>
    <t>05.3.00.00000</t>
  </si>
  <si>
    <t>Подпрограмма «Профилактика терроризма и экстремизма»</t>
  </si>
  <si>
    <t>05.3.03.00000</t>
  </si>
  <si>
    <t>Основное мероприятие «Комплекс мер по обеспечению антитеррористической защищенности объектов жизнеобеспечения, объектов с массовым пребыванием людей, мест массового скопления людей»</t>
  </si>
  <si>
    <t>05.3.03.2Б010</t>
  </si>
  <si>
    <t>Установка системы видеонаблюдения на объектах с массовым пребыванием людей, в местах массового скопления людей</t>
  </si>
  <si>
    <t>05.4.00.00000</t>
  </si>
  <si>
    <t>Подпрограмма «Мероприятия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объектах»</t>
  </si>
  <si>
    <t>05.4.02.00000</t>
  </si>
  <si>
    <t>Основное мероприятие «Предупреждение гибели людей в местах массового отдыха населения на водных объектах»</t>
  </si>
  <si>
    <t>05.4.02.2Б020</t>
  </si>
  <si>
    <t>Создание передвижного спасательного поста в местах массового отдыха населения и обучение населения приемам спасания на воде</t>
  </si>
  <si>
    <t>05.4.03.00000</t>
  </si>
  <si>
    <t>Основное мероприятие «Мероприятия по гражданской обороне по подготовке населения и организаций к действиям при ЧС в мирное и военное время»</t>
  </si>
  <si>
    <t>05.4.03.2Б030</t>
  </si>
  <si>
    <t>Организация обучения населения способам защиты и действиям в ЧС, мерам пожарной безопасности (создание, оснащение и поддержание в рабочем состоянии учебно-консультационного пункта)</t>
  </si>
  <si>
    <t>05.4.04.00000</t>
  </si>
  <si>
    <t>Основное мероприятие «Повышение защищенности населения и территории Суксунского муниципального района от чрезвычайных ситуаций, пожаров»</t>
  </si>
  <si>
    <t>05.4.04.2Б040</t>
  </si>
  <si>
    <t>Обеспечение первичных мер по пожарной безопасности в границах Суксунского городского поселения</t>
  </si>
  <si>
    <t>06.0.00.00000</t>
  </si>
  <si>
    <t>Муниципальная программа «Формирование комфортной городской среды Суксунского городского поселения Суксунского муниципального района Пермского края»</t>
  </si>
  <si>
    <t>06.1.00.00000</t>
  </si>
  <si>
    <t>Подпрограмма «Формирование комфортной городской среды Суксунского городского поселения»</t>
  </si>
  <si>
    <t>06.1.F2.00000</t>
  </si>
  <si>
    <t>Основное мероприятие «Федеральный проект «Формирование комфортной городской среды»</t>
  </si>
  <si>
    <t>06.1.F2.55550</t>
  </si>
  <si>
    <t>Реализация программ формирования современной городской среды</t>
  </si>
  <si>
    <t>91.0.00.00000</t>
  </si>
  <si>
    <t>Обеспечение деятельности органов местного самоуправления</t>
  </si>
  <si>
    <t>91.0.00.00010</t>
  </si>
  <si>
    <t>Депутаты Думы Суксунского городского поселения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</si>
  <si>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</si>
  <si>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</si>
  <si>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91.0.00.00020</t>
  </si>
  <si>
    <t>Обеспечение выполнения функций органами местного самоуправления</t>
  </si>
  <si>
    <t>91.0.00.00030</t>
  </si>
  <si>
    <t>Участие в Совете муниципальных образований Пермского края</t>
  </si>
  <si>
    <t>91.0.00.2П040</t>
  </si>
  <si>
    <t>Составление протоколов об административных правонарушениях</t>
  </si>
  <si>
    <t>91.0.00.2У100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</si>
  <si>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</si>
  <si>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91.0.00.51180</t>
  </si>
  <si>
    <t>Осуществление первичного воинского учета на территориях, где отсутствуют военные комиссариаты</t>
  </si>
  <si>
    <t>92.0.00.00000</t>
  </si>
  <si>
    <t>Мероприятия, осуществляемые в рамках непрограммных направлений расходов</t>
  </si>
  <si>
    <t>92.0.00.2У090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</si>
  <si>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</si>
  <si>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92.0.00.2Я010</t>
  </si>
  <si>
    <t>Информирование населения</t>
  </si>
  <si>
    <t>92.0.00.70010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</si>
  <si>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</si>
  <si>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</t>
  </si>
  <si>
    <t>к Решению Думы</t>
  </si>
  <si>
    <t xml:space="preserve"> Суксунского городского поселения </t>
  </si>
  <si>
    <t xml:space="preserve">от 18.12.2018 №17   </t>
  </si>
  <si>
    <t xml:space="preserve">Ведомственная структура расходов бюджета Суксунского городского поселения на 2020 и 2021 годы, тыс.рублей  </t>
  </si>
  <si>
    <t>Вед</t>
  </si>
  <si>
    <t>РЗ,ПР</t>
  </si>
  <si>
    <t>Наименование</t>
  </si>
  <si>
    <t>Мин</t>
  </si>
  <si>
    <t>Рз</t>
  </si>
  <si>
    <t>1</t>
  </si>
  <si>
    <t>2</t>
  </si>
  <si>
    <t>3</t>
  </si>
  <si>
    <t>4</t>
  </si>
  <si>
    <t>5</t>
  </si>
  <si>
    <t>6</t>
  </si>
  <si>
    <t>763</t>
  </si>
  <si>
    <t>Администрация Суксунского муниципального района</t>
  </si>
  <si>
    <t>01.00</t>
  </si>
  <si>
    <t>ОБЩЕГОСУДАРСТВЕННЫЕ ВОПРОСЫ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</si>
  <si>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</si>
  <si>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</si>
  <si>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01.13</t>
  </si>
  <si>
    <t>Другие общегосударственные вопросы</t>
  </si>
  <si>
    <t>02.00</t>
  </si>
  <si>
    <t>НАЦИОНАЛЬНАЯ ОБОРОНА</t>
  </si>
  <si>
    <t>02.03</t>
  </si>
  <si>
    <t>Мобилизационная и вневойсковая подготовка</t>
  </si>
  <si>
    <t>03.00</t>
  </si>
  <si>
    <t>НАЦИОНАЛЬНАЯ БЕЗОПАСНОСТЬ И ПРАВООХРАНИТЕЛЬНАЯ ДЕЯТЕЛЬНОСТЬ</t>
  </si>
  <si>
    <t>03.09</t>
  </si>
  <si>
    <t>Защита населения и территории от чрезвычайных ситуаций природного и техногенного характера, гражданская оборона</t>
  </si>
  <si>
    <t>03.10</t>
  </si>
  <si>
    <t>Обеспечение пожарной безопасности</t>
  </si>
  <si>
    <t>03.14</t>
  </si>
  <si>
    <t>Другие вопросы в области национальной безопасности и правоохранительной деятельности</t>
  </si>
  <si>
    <t>04.00</t>
  </si>
  <si>
    <t>НАЦИОНАЛЬНАЯ ЭКОНОМИКА</t>
  </si>
  <si>
    <t>04.05</t>
  </si>
  <si>
    <t>Сельское хозяйство и рыболовство</t>
  </si>
  <si>
    <t>04.09</t>
  </si>
  <si>
    <t>Дорожное хозяйство (дорожные фонды)</t>
  </si>
  <si>
    <t>04.12</t>
  </si>
  <si>
    <t>Другие вопросы в области национальной экономики</t>
  </si>
  <si>
    <t>05.00</t>
  </si>
  <si>
    <t>ЖИЛИЩНО-КОММУНАЛЬНОЕ ХОЗЯЙСТВО</t>
  </si>
  <si>
    <t>05.01</t>
  </si>
  <si>
    <t>Жилищное хозяйство</t>
  </si>
  <si>
    <t>05.03</t>
  </si>
  <si>
    <t>Благоустройство</t>
  </si>
  <si>
    <t>05.05</t>
  </si>
  <si>
    <t>Другие вопросы в области жилищно-коммунального хозяйства</t>
  </si>
  <si>
    <t>08.00</t>
  </si>
  <si>
    <t>КУЛЬТУРА, КИНЕМАТОГРАФИЯ</t>
  </si>
  <si>
    <t>08.01</t>
  </si>
  <si>
    <t>Культура</t>
  </si>
  <si>
    <t>10.00</t>
  </si>
  <si>
    <t>СОЦИАЛЬНАЯ ПОЛИТИКА</t>
  </si>
  <si>
    <t>10.01</t>
  </si>
  <si>
    <t>Пенсионное обеспечение</t>
  </si>
  <si>
    <t>780</t>
  </si>
  <si>
    <t>Финансовое управление Администрации Суксунского муниципального района</t>
  </si>
  <si>
    <t>01.11</t>
  </si>
  <si>
    <t>Резервные фонды</t>
  </si>
  <si>
    <t>793</t>
  </si>
  <si>
    <t>Дума Суксунского городского поселения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</si>
  <si>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</si>
  <si>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</si>
  <si>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 Решению Думы  </t>
  </si>
  <si>
    <t>Суксунского городского поселения</t>
  </si>
  <si>
    <t xml:space="preserve">от 18.12.2018 №17 </t>
  </si>
  <si>
    <t>№ п/п</t>
  </si>
  <si>
    <t>Наименование муниципальной программы, направления расходов</t>
  </si>
  <si>
    <r>
      <t xml:space="preserve">Муниципальная программа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Создание комфортной среды проживания и устойчивое развитие сельских территорий в Суксунском муниципальном районе</t>
    </r>
    <r>
      <rPr>
        <sz val="12"/>
        <rFont val="Calibri"/>
        <family val="2"/>
        <charset val="204"/>
      </rPr>
      <t>»</t>
    </r>
  </si>
  <si>
    <r>
      <t xml:space="preserve">Подпрограмма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Комплексное обустройство объектов общественной инфраструктуры Суксунского муниципального района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</si>
  <si>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Улучшение состояния дорог на территории Суксунского муниципального района</t>
    </r>
    <r>
      <rPr>
        <sz val="12"/>
        <rFont val="Calibri"/>
        <family val="2"/>
        <charset val="204"/>
      </rPr>
      <t>»</t>
    </r>
  </si>
  <si>
    <t xml:space="preserve">Распределение средств муниципального дорожного фонда Суксунского городского поселения на 2020 и 2021 годы, тыс.рублей  </t>
  </si>
  <si>
    <t>Приложение № 1</t>
  </si>
  <si>
    <t xml:space="preserve">к Решению Думы Суксунского </t>
  </si>
  <si>
    <t>«Приложение №6</t>
  </si>
  <si>
    <t>»</t>
  </si>
  <si>
    <t>«Приложение  №8</t>
  </si>
  <si>
    <r>
      <rPr>
        <sz val="12"/>
        <rFont val="Times New Roman"/>
        <family val="1"/>
        <charset val="204"/>
      </rPr>
      <t>«</t>
    </r>
    <r>
      <rPr>
        <sz val="12"/>
        <rFont val="Times New Roman Cyr"/>
        <family val="1"/>
        <charset val="204"/>
      </rPr>
      <t>Приложение №10</t>
    </r>
  </si>
  <si>
    <t>Приложение № 2</t>
  </si>
  <si>
    <t>Приложение № 3</t>
  </si>
  <si>
    <t>городского округа от 21.11.2019 №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</si>
</sst>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11" fillId="0" borderId="0"/>
    <xf numFmtId="0" fontId="12" fillId="2" borderId="0"/>
    <xf numFmtId="0" fontId="11" fillId="0" borderId="0"/>
    <xf numFmtId="0" fontId="2" fillId="0" borderId="0"/>
  </cellStyleXfs>
  <cellXfs count="73">
    <xf numFmtId="0" fontId="0" fillId="0" borderId="0" xfId="0"/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justify" vertical="top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justify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justify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justify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justify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justify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4"/>
    <xf numFmtId="0" fontId="6" fillId="0" borderId="2" xfId="5" applyNumberFormat="1" applyFont="1" applyFill="1" applyBorder="1" applyAlignment="1">
      <alignment horizontal="right" vertical="center" wrapText="1"/>
    </xf>
    <xf numFmtId="0" fontId="1" fillId="0" borderId="0" xfId="4" applyFont="1"/>
    <xf numFmtId="0" fontId="1" fillId="0" borderId="0" xfId="4" applyAlignment="1">
      <alignment wrapText="1"/>
    </xf>
    <xf numFmtId="0" fontId="18" fillId="0" borderId="0" xfId="4" applyFont="1" applyAlignment="1">
      <alignment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14" fillId="0" borderId="2" xfId="5" applyFont="1" applyBorder="1" applyAlignment="1">
      <alignment horizontal="center" vertical="center" wrapText="1"/>
    </xf>
    <xf numFmtId="49" fontId="19" fillId="0" borderId="2" xfId="5" applyNumberFormat="1" applyFont="1" applyFill="1" applyBorder="1" applyAlignment="1">
      <alignment horizontal="center" vertical="center" wrapText="1"/>
    </xf>
    <xf numFmtId="49" fontId="14" fillId="0" borderId="2" xfId="5" applyNumberFormat="1" applyFont="1" applyFill="1" applyBorder="1" applyAlignment="1">
      <alignment horizontal="justify" vertical="justify" wrapText="1" readingOrder="1"/>
    </xf>
    <xf numFmtId="4" fontId="14" fillId="0" borderId="2" xfId="5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justify" vertical="justify" wrapText="1" readingOrder="1"/>
    </xf>
    <xf numFmtId="0" fontId="18" fillId="0" borderId="2" xfId="4" applyFont="1" applyFill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/>
    </xf>
    <xf numFmtId="4" fontId="14" fillId="0" borderId="2" xfId="4" applyNumberFormat="1" applyFont="1" applyBorder="1" applyAlignment="1">
      <alignment horizontal="center" vertical="center"/>
    </xf>
    <xf numFmtId="49" fontId="14" fillId="0" borderId="2" xfId="5" applyNumberFormat="1" applyFont="1" applyFill="1" applyBorder="1" applyAlignment="1">
      <alignment horizontal="left" vertical="justify" wrapText="1" readingOrder="1"/>
    </xf>
    <xf numFmtId="0" fontId="21" fillId="0" borderId="0" xfId="0" applyFont="1"/>
    <xf numFmtId="0" fontId="22" fillId="0" borderId="0" xfId="4" applyFont="1"/>
    <xf numFmtId="0" fontId="4" fillId="0" borderId="0" xfId="8" applyFont="1" applyAlignment="1">
      <alignment horizontal="right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7" fillId="0" borderId="0" xfId="4" applyFont="1" applyAlignment="1">
      <alignment horizontal="right" shrinkToFit="1"/>
    </xf>
    <xf numFmtId="0" fontId="16" fillId="0" borderId="0" xfId="4" applyFont="1" applyAlignment="1">
      <alignment horizontal="right" shrinkToFit="1"/>
    </xf>
    <xf numFmtId="0" fontId="16" fillId="0" borderId="0" xfId="4" applyFont="1" applyAlignment="1"/>
    <xf numFmtId="0" fontId="15" fillId="0" borderId="0" xfId="7" applyFont="1" applyAlignment="1">
      <alignment horizontal="right"/>
    </xf>
    <xf numFmtId="0" fontId="6" fillId="0" borderId="0" xfId="5" applyFont="1" applyAlignment="1">
      <alignment horizontal="center" vertical="center" wrapText="1"/>
    </xf>
    <xf numFmtId="0" fontId="16" fillId="0" borderId="0" xfId="4" applyFont="1" applyAlignment="1">
      <alignment wrapText="1"/>
    </xf>
    <xf numFmtId="0" fontId="15" fillId="0" borderId="0" xfId="7" applyFont="1" applyAlignment="1">
      <alignment horizontal="right" wrapText="1"/>
    </xf>
  </cellXfs>
  <cellStyles count="9">
    <cellStyle name="Обычный" xfId="0" builtinId="0"/>
    <cellStyle name="Обычный 13" xfId="1"/>
    <cellStyle name="Обычный 14" xfId="2"/>
    <cellStyle name="Обычный 2" xfId="8"/>
    <cellStyle name="Обычный 2 2 2 2" xfId="3"/>
    <cellStyle name="Обычный 3" xfId="4"/>
    <cellStyle name="Обычный 6" xfId="5"/>
    <cellStyle name="Обычный 9" xfId="6"/>
    <cellStyle name="Обычный_Брг_03_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workbookViewId="0">
      <selection activeCell="C2" sqref="C2:E2"/>
    </sheetView>
  </sheetViews>
  <sheetFormatPr defaultRowHeight="15" x14ac:dyDescent="0.25"/>
  <cols>
    <col min="1" max="1" width="15.5703125" customWidth="1"/>
    <col min="2" max="2" width="5.85546875" customWidth="1"/>
    <col min="3" max="3" width="38.85546875" customWidth="1"/>
    <col min="4" max="5" width="12.28515625" style="18" customWidth="1"/>
    <col min="6" max="6" width="2.7109375" customWidth="1"/>
  </cols>
  <sheetData>
    <row r="1" spans="1:5" ht="15.75" x14ac:dyDescent="0.25">
      <c r="C1" s="56" t="s">
        <v>261</v>
      </c>
      <c r="D1" s="56"/>
      <c r="E1" s="56"/>
    </row>
    <row r="2" spans="1:5" ht="15.75" x14ac:dyDescent="0.25">
      <c r="C2" s="56" t="s">
        <v>262</v>
      </c>
      <c r="D2" s="56"/>
      <c r="E2" s="56"/>
    </row>
    <row r="3" spans="1:5" ht="15.75" x14ac:dyDescent="0.25">
      <c r="C3" s="56" t="s">
        <v>269</v>
      </c>
      <c r="D3" s="56"/>
      <c r="E3" s="56"/>
    </row>
    <row r="5" spans="1:5" ht="15.75" x14ac:dyDescent="0.25">
      <c r="A5" s="1"/>
      <c r="B5" s="1"/>
      <c r="C5" s="1"/>
      <c r="D5" s="2"/>
      <c r="E5" s="3" t="s">
        <v>263</v>
      </c>
    </row>
    <row r="6" spans="1:5" ht="15.75" x14ac:dyDescent="0.25">
      <c r="A6" s="1"/>
      <c r="B6" s="1"/>
      <c r="C6" s="1"/>
      <c r="D6" s="2"/>
      <c r="E6" s="3" t="s">
        <v>0</v>
      </c>
    </row>
    <row r="7" spans="1:5" ht="15.75" x14ac:dyDescent="0.25">
      <c r="A7" s="1"/>
      <c r="B7" s="1"/>
      <c r="C7" s="1"/>
      <c r="D7" s="2"/>
      <c r="E7" s="3" t="s">
        <v>1</v>
      </c>
    </row>
    <row r="8" spans="1:5" ht="15.75" x14ac:dyDescent="0.25">
      <c r="A8" s="1"/>
      <c r="B8" s="1"/>
      <c r="C8" s="1"/>
      <c r="D8" s="2"/>
      <c r="E8" s="3" t="s">
        <v>2</v>
      </c>
    </row>
    <row r="9" spans="1:5" ht="15.75" x14ac:dyDescent="0.25">
      <c r="A9" s="4"/>
      <c r="B9" s="4"/>
      <c r="C9" s="4"/>
      <c r="D9" s="5"/>
      <c r="E9" s="5"/>
    </row>
    <row r="10" spans="1:5" ht="60.75" customHeight="1" x14ac:dyDescent="0.25">
      <c r="A10" s="57" t="s">
        <v>3</v>
      </c>
      <c r="B10" s="57"/>
      <c r="C10" s="57"/>
      <c r="D10" s="57"/>
      <c r="E10" s="57"/>
    </row>
    <row r="11" spans="1:5" ht="16.5" customHeight="1" x14ac:dyDescent="0.25">
      <c r="A11" s="6"/>
      <c r="B11" s="6"/>
      <c r="C11" s="6"/>
      <c r="D11" s="6"/>
      <c r="E11" s="7"/>
    </row>
    <row r="12" spans="1:5" x14ac:dyDescent="0.25">
      <c r="A12" s="58" t="s">
        <v>4</v>
      </c>
      <c r="B12" s="60" t="s">
        <v>5</v>
      </c>
      <c r="C12" s="60" t="s">
        <v>6</v>
      </c>
      <c r="D12" s="60" t="s">
        <v>7</v>
      </c>
      <c r="E12" s="60" t="s">
        <v>8</v>
      </c>
    </row>
    <row r="13" spans="1:5" x14ac:dyDescent="0.25">
      <c r="A13" s="59"/>
      <c r="B13" s="60" t="s">
        <v>5</v>
      </c>
      <c r="C13" s="60"/>
      <c r="D13" s="60" t="s">
        <v>9</v>
      </c>
      <c r="E13" s="60" t="s">
        <v>9</v>
      </c>
    </row>
    <row r="14" spans="1:5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</row>
    <row r="15" spans="1:5" ht="47.25" customHeight="1" x14ac:dyDescent="0.25">
      <c r="A15" s="9" t="s">
        <v>10</v>
      </c>
      <c r="B15" s="10"/>
      <c r="C15" s="11" t="s">
        <v>11</v>
      </c>
      <c r="D15" s="12">
        <v>2559.84</v>
      </c>
      <c r="E15" s="12">
        <v>0</v>
      </c>
    </row>
    <row r="16" spans="1:5" ht="33" customHeight="1" x14ac:dyDescent="0.25">
      <c r="A16" s="9" t="s">
        <v>12</v>
      </c>
      <c r="B16" s="10"/>
      <c r="C16" s="11" t="s">
        <v>13</v>
      </c>
      <c r="D16" s="12">
        <v>2559.84</v>
      </c>
      <c r="E16" s="12">
        <v>0</v>
      </c>
    </row>
    <row r="17" spans="1:5" ht="81.75" customHeight="1" x14ac:dyDescent="0.25">
      <c r="A17" s="9" t="s">
        <v>14</v>
      </c>
      <c r="B17" s="10"/>
      <c r="C17" s="11" t="s">
        <v>15</v>
      </c>
      <c r="D17" s="12">
        <v>2559.84</v>
      </c>
      <c r="E17" s="12">
        <v>0</v>
      </c>
    </row>
    <row r="18" spans="1:5" ht="66.75" customHeight="1" x14ac:dyDescent="0.25">
      <c r="A18" s="9" t="s">
        <v>16</v>
      </c>
      <c r="B18" s="10"/>
      <c r="C18" s="11" t="s">
        <v>17</v>
      </c>
      <c r="D18" s="12">
        <v>2559.84</v>
      </c>
      <c r="E18" s="12">
        <v>0</v>
      </c>
    </row>
    <row r="19" spans="1:5" ht="68.25" customHeight="1" x14ac:dyDescent="0.25">
      <c r="A19" s="9" t="s">
        <v>16</v>
      </c>
      <c r="B19" s="10" t="s">
        <v>18</v>
      </c>
      <c r="C19" s="11" t="s">
        <v>19</v>
      </c>
      <c r="D19" s="12">
        <v>2559.84</v>
      </c>
      <c r="E19" s="12">
        <v>0</v>
      </c>
    </row>
    <row r="20" spans="1:5" ht="81.75" customHeight="1" x14ac:dyDescent="0.25">
      <c r="A20" s="9" t="s">
        <v>20</v>
      </c>
      <c r="B20" s="10"/>
      <c r="C20" s="11" t="s">
        <v>21</v>
      </c>
      <c r="D20" s="12">
        <f>D21+D47</f>
        <v>19992.0975</v>
      </c>
      <c r="E20" s="12">
        <v>8496</v>
      </c>
    </row>
    <row r="21" spans="1:5" ht="62.25" customHeight="1" x14ac:dyDescent="0.25">
      <c r="A21" s="9" t="s">
        <v>22</v>
      </c>
      <c r="B21" s="10"/>
      <c r="C21" s="11" t="s">
        <v>23</v>
      </c>
      <c r="D21" s="12">
        <f>D22+D30+D33+D36</f>
        <v>17727.997500000001</v>
      </c>
      <c r="E21" s="12">
        <v>8496</v>
      </c>
    </row>
    <row r="22" spans="1:5" ht="62.25" customHeight="1" x14ac:dyDescent="0.25">
      <c r="A22" s="9" t="s">
        <v>24</v>
      </c>
      <c r="B22" s="10"/>
      <c r="C22" s="11" t="s">
        <v>25</v>
      </c>
      <c r="D22" s="12">
        <f>D23+D26+D28</f>
        <v>11541.6975</v>
      </c>
      <c r="E22" s="12">
        <v>8496</v>
      </c>
    </row>
    <row r="23" spans="1:5" ht="21.75" customHeight="1" x14ac:dyDescent="0.25">
      <c r="A23" s="9" t="s">
        <v>26</v>
      </c>
      <c r="B23" s="10"/>
      <c r="C23" s="11" t="s">
        <v>27</v>
      </c>
      <c r="D23" s="12">
        <v>1944.4</v>
      </c>
      <c r="E23" s="12">
        <v>0</v>
      </c>
    </row>
    <row r="24" spans="1:5" ht="50.25" customHeight="1" x14ac:dyDescent="0.25">
      <c r="A24" s="9" t="s">
        <v>26</v>
      </c>
      <c r="B24" s="10" t="s">
        <v>28</v>
      </c>
      <c r="C24" s="11" t="s">
        <v>29</v>
      </c>
      <c r="D24" s="12">
        <v>1300</v>
      </c>
      <c r="E24" s="12">
        <v>0</v>
      </c>
    </row>
    <row r="25" spans="1:5" ht="18" customHeight="1" x14ac:dyDescent="0.25">
      <c r="A25" s="9" t="s">
        <v>26</v>
      </c>
      <c r="B25" s="10" t="s">
        <v>30</v>
      </c>
      <c r="C25" s="11" t="s">
        <v>31</v>
      </c>
      <c r="D25" s="12">
        <v>644.4</v>
      </c>
      <c r="E25" s="12">
        <v>0</v>
      </c>
    </row>
    <row r="26" spans="1:5" ht="18" customHeight="1" x14ac:dyDescent="0.25">
      <c r="A26" s="9" t="s">
        <v>32</v>
      </c>
      <c r="B26" s="10"/>
      <c r="C26" s="11" t="s">
        <v>33</v>
      </c>
      <c r="D26" s="12">
        <f>D27</f>
        <v>8083.6</v>
      </c>
      <c r="E26" s="12">
        <f>E27</f>
        <v>8496</v>
      </c>
    </row>
    <row r="27" spans="1:5" ht="51.75" customHeight="1" x14ac:dyDescent="0.25">
      <c r="A27" s="9" t="s">
        <v>32</v>
      </c>
      <c r="B27" s="10" t="s">
        <v>28</v>
      </c>
      <c r="C27" s="11" t="s">
        <v>29</v>
      </c>
      <c r="D27" s="12">
        <v>8083.6</v>
      </c>
      <c r="E27" s="12">
        <v>8496</v>
      </c>
    </row>
    <row r="28" spans="1:5" ht="99" customHeight="1" x14ac:dyDescent="0.25">
      <c r="A28" s="9" t="s">
        <v>34</v>
      </c>
      <c r="B28" s="10"/>
      <c r="C28" s="11" t="s">
        <v>35</v>
      </c>
      <c r="D28" s="12">
        <f>D29</f>
        <v>1513.6975</v>
      </c>
      <c r="E28" s="12">
        <v>0</v>
      </c>
    </row>
    <row r="29" spans="1:5" ht="17.25" customHeight="1" x14ac:dyDescent="0.25">
      <c r="A29" s="9" t="s">
        <v>34</v>
      </c>
      <c r="B29" s="10" t="s">
        <v>30</v>
      </c>
      <c r="C29" s="11" t="s">
        <v>31</v>
      </c>
      <c r="D29" s="12">
        <v>1513.6975</v>
      </c>
      <c r="E29" s="12">
        <v>0</v>
      </c>
    </row>
    <row r="30" spans="1:5" ht="33.75" customHeight="1" x14ac:dyDescent="0.25">
      <c r="A30" s="9" t="s">
        <v>36</v>
      </c>
      <c r="B30" s="10"/>
      <c r="C30" s="11" t="s">
        <v>37</v>
      </c>
      <c r="D30" s="12">
        <v>800</v>
      </c>
      <c r="E30" s="12">
        <v>0</v>
      </c>
    </row>
    <row r="31" spans="1:5" ht="48.75" customHeight="1" x14ac:dyDescent="0.25">
      <c r="A31" s="9" t="s">
        <v>38</v>
      </c>
      <c r="B31" s="10"/>
      <c r="C31" s="11" t="s">
        <v>39</v>
      </c>
      <c r="D31" s="12">
        <v>800</v>
      </c>
      <c r="E31" s="12">
        <v>0</v>
      </c>
    </row>
    <row r="32" spans="1:5" ht="50.25" customHeight="1" x14ac:dyDescent="0.25">
      <c r="A32" s="9" t="s">
        <v>38</v>
      </c>
      <c r="B32" s="10" t="s">
        <v>28</v>
      </c>
      <c r="C32" s="11" t="s">
        <v>29</v>
      </c>
      <c r="D32" s="12">
        <v>800</v>
      </c>
      <c r="E32" s="12">
        <v>0</v>
      </c>
    </row>
    <row r="33" spans="1:5" ht="50.25" customHeight="1" x14ac:dyDescent="0.25">
      <c r="A33" s="9" t="s">
        <v>40</v>
      </c>
      <c r="B33" s="10"/>
      <c r="C33" s="11" t="s">
        <v>41</v>
      </c>
      <c r="D33" s="12">
        <v>200</v>
      </c>
      <c r="E33" s="12">
        <v>0</v>
      </c>
    </row>
    <row r="34" spans="1:5" ht="34.5" customHeight="1" x14ac:dyDescent="0.25">
      <c r="A34" s="9" t="s">
        <v>42</v>
      </c>
      <c r="B34" s="10"/>
      <c r="C34" s="11" t="s">
        <v>43</v>
      </c>
      <c r="D34" s="12">
        <v>200</v>
      </c>
      <c r="E34" s="12">
        <v>0</v>
      </c>
    </row>
    <row r="35" spans="1:5" ht="63.75" customHeight="1" x14ac:dyDescent="0.25">
      <c r="A35" s="9" t="s">
        <v>42</v>
      </c>
      <c r="B35" s="10" t="s">
        <v>18</v>
      </c>
      <c r="C35" s="11" t="s">
        <v>19</v>
      </c>
      <c r="D35" s="12">
        <v>200</v>
      </c>
      <c r="E35" s="12">
        <v>0</v>
      </c>
    </row>
    <row r="36" spans="1:5" ht="47.25" customHeight="1" x14ac:dyDescent="0.25">
      <c r="A36" s="9" t="s">
        <v>44</v>
      </c>
      <c r="B36" s="10"/>
      <c r="C36" s="11" t="s">
        <v>45</v>
      </c>
      <c r="D36" s="12">
        <f>D37+D39+D41+D43+D45</f>
        <v>5186.3</v>
      </c>
      <c r="E36" s="12">
        <v>0</v>
      </c>
    </row>
    <row r="37" spans="1:5" ht="34.5" customHeight="1" x14ac:dyDescent="0.25">
      <c r="A37" s="9" t="s">
        <v>46</v>
      </c>
      <c r="B37" s="10"/>
      <c r="C37" s="11" t="s">
        <v>47</v>
      </c>
      <c r="D37" s="12">
        <v>200</v>
      </c>
      <c r="E37" s="12">
        <v>0</v>
      </c>
    </row>
    <row r="38" spans="1:5" ht="65.25" customHeight="1" x14ac:dyDescent="0.25">
      <c r="A38" s="9" t="s">
        <v>46</v>
      </c>
      <c r="B38" s="10" t="s">
        <v>18</v>
      </c>
      <c r="C38" s="11" t="s">
        <v>19</v>
      </c>
      <c r="D38" s="12">
        <v>200</v>
      </c>
      <c r="E38" s="12">
        <v>0</v>
      </c>
    </row>
    <row r="39" spans="1:5" ht="17.25" customHeight="1" x14ac:dyDescent="0.25">
      <c r="A39" s="9" t="s">
        <v>48</v>
      </c>
      <c r="B39" s="10"/>
      <c r="C39" s="11" t="s">
        <v>49</v>
      </c>
      <c r="D39" s="12">
        <v>250</v>
      </c>
      <c r="E39" s="12">
        <v>0</v>
      </c>
    </row>
    <row r="40" spans="1:5" ht="65.25" customHeight="1" x14ac:dyDescent="0.25">
      <c r="A40" s="9" t="s">
        <v>48</v>
      </c>
      <c r="B40" s="10" t="s">
        <v>18</v>
      </c>
      <c r="C40" s="11" t="s">
        <v>19</v>
      </c>
      <c r="D40" s="12">
        <v>250</v>
      </c>
      <c r="E40" s="12">
        <v>0</v>
      </c>
    </row>
    <row r="41" spans="1:5" ht="35.25" customHeight="1" x14ac:dyDescent="0.25">
      <c r="A41" s="9" t="s">
        <v>50</v>
      </c>
      <c r="B41" s="10"/>
      <c r="C41" s="11" t="s">
        <v>51</v>
      </c>
      <c r="D41" s="12">
        <v>1080</v>
      </c>
      <c r="E41" s="12">
        <v>0</v>
      </c>
    </row>
    <row r="42" spans="1:5" ht="63.75" customHeight="1" x14ac:dyDescent="0.25">
      <c r="A42" s="9" t="s">
        <v>50</v>
      </c>
      <c r="B42" s="10" t="s">
        <v>18</v>
      </c>
      <c r="C42" s="11" t="s">
        <v>19</v>
      </c>
      <c r="D42" s="12">
        <v>1080</v>
      </c>
      <c r="E42" s="12">
        <v>0</v>
      </c>
    </row>
    <row r="43" spans="1:5" ht="18" customHeight="1" x14ac:dyDescent="0.25">
      <c r="A43" s="9" t="s">
        <v>52</v>
      </c>
      <c r="B43" s="10"/>
      <c r="C43" s="11" t="s">
        <v>53</v>
      </c>
      <c r="D43" s="12">
        <v>256.3</v>
      </c>
      <c r="E43" s="12">
        <v>0</v>
      </c>
    </row>
    <row r="44" spans="1:5" ht="65.25" customHeight="1" x14ac:dyDescent="0.25">
      <c r="A44" s="9" t="s">
        <v>52</v>
      </c>
      <c r="B44" s="10" t="s">
        <v>18</v>
      </c>
      <c r="C44" s="11" t="s">
        <v>19</v>
      </c>
      <c r="D44" s="12">
        <v>256.3</v>
      </c>
      <c r="E44" s="12">
        <v>0</v>
      </c>
    </row>
    <row r="45" spans="1:5" ht="17.25" customHeight="1" x14ac:dyDescent="0.25">
      <c r="A45" s="9" t="s">
        <v>54</v>
      </c>
      <c r="B45" s="10"/>
      <c r="C45" s="11" t="s">
        <v>55</v>
      </c>
      <c r="D45" s="12">
        <f>D46</f>
        <v>3400</v>
      </c>
      <c r="E45" s="12">
        <v>0</v>
      </c>
    </row>
    <row r="46" spans="1:5" ht="18.75" customHeight="1" x14ac:dyDescent="0.25">
      <c r="A46" s="9" t="s">
        <v>54</v>
      </c>
      <c r="B46" s="10">
        <v>500</v>
      </c>
      <c r="C46" s="11" t="s">
        <v>31</v>
      </c>
      <c r="D46" s="12">
        <v>3400</v>
      </c>
      <c r="E46" s="12">
        <v>0</v>
      </c>
    </row>
    <row r="47" spans="1:5" ht="51" customHeight="1" x14ac:dyDescent="0.25">
      <c r="A47" s="9" t="s">
        <v>56</v>
      </c>
      <c r="B47" s="10"/>
      <c r="C47" s="11" t="s">
        <v>57</v>
      </c>
      <c r="D47" s="12">
        <v>2264.1</v>
      </c>
      <c r="E47" s="12">
        <v>0</v>
      </c>
    </row>
    <row r="48" spans="1:5" ht="113.25" customHeight="1" x14ac:dyDescent="0.25">
      <c r="A48" s="9" t="s">
        <v>58</v>
      </c>
      <c r="B48" s="10"/>
      <c r="C48" s="11" t="s">
        <v>59</v>
      </c>
      <c r="D48" s="12">
        <v>2264.1</v>
      </c>
      <c r="E48" s="12">
        <v>0</v>
      </c>
    </row>
    <row r="49" spans="1:5" ht="66" customHeight="1" x14ac:dyDescent="0.25">
      <c r="A49" s="9" t="s">
        <v>60</v>
      </c>
      <c r="B49" s="10"/>
      <c r="C49" s="11" t="s">
        <v>61</v>
      </c>
      <c r="D49" s="12">
        <v>2264.1</v>
      </c>
      <c r="E49" s="12">
        <v>0</v>
      </c>
    </row>
    <row r="50" spans="1:5" ht="63.75" customHeight="1" x14ac:dyDescent="0.25">
      <c r="A50" s="9" t="s">
        <v>60</v>
      </c>
      <c r="B50" s="10" t="s">
        <v>18</v>
      </c>
      <c r="C50" s="11" t="s">
        <v>19</v>
      </c>
      <c r="D50" s="12">
        <v>2264.1</v>
      </c>
      <c r="E50" s="12">
        <v>0</v>
      </c>
    </row>
    <row r="51" spans="1:5" ht="63.75" customHeight="1" x14ac:dyDescent="0.25">
      <c r="A51" s="9" t="s">
        <v>62</v>
      </c>
      <c r="B51" s="10"/>
      <c r="C51" s="11" t="s">
        <v>63</v>
      </c>
      <c r="D51" s="12">
        <f>D52+D70+D85</f>
        <v>1184.2</v>
      </c>
      <c r="E51" s="12">
        <f>E52+E70+E85</f>
        <v>1750.8</v>
      </c>
    </row>
    <row r="52" spans="1:5" ht="48.75" customHeight="1" x14ac:dyDescent="0.25">
      <c r="A52" s="9" t="s">
        <v>64</v>
      </c>
      <c r="B52" s="10"/>
      <c r="C52" s="11" t="s">
        <v>65</v>
      </c>
      <c r="D52" s="12">
        <f>D53+D58+D63</f>
        <v>621.5</v>
      </c>
      <c r="E52" s="12">
        <f>E53+E58+E63</f>
        <v>1125</v>
      </c>
    </row>
    <row r="53" spans="1:5" ht="48.75" customHeight="1" x14ac:dyDescent="0.25">
      <c r="A53" s="9" t="s">
        <v>66</v>
      </c>
      <c r="B53" s="10"/>
      <c r="C53" s="11" t="s">
        <v>67</v>
      </c>
      <c r="D53" s="12">
        <v>206</v>
      </c>
      <c r="E53" s="12">
        <v>257</v>
      </c>
    </row>
    <row r="54" spans="1:5" ht="48.75" customHeight="1" x14ac:dyDescent="0.25">
      <c r="A54" s="9" t="s">
        <v>68</v>
      </c>
      <c r="B54" s="10"/>
      <c r="C54" s="11" t="s">
        <v>69</v>
      </c>
      <c r="D54" s="12">
        <v>200</v>
      </c>
      <c r="E54" s="12">
        <v>250</v>
      </c>
    </row>
    <row r="55" spans="1:5" ht="48" customHeight="1" x14ac:dyDescent="0.25">
      <c r="A55" s="9" t="s">
        <v>68</v>
      </c>
      <c r="B55" s="10" t="s">
        <v>28</v>
      </c>
      <c r="C55" s="11" t="s">
        <v>29</v>
      </c>
      <c r="D55" s="12">
        <v>200</v>
      </c>
      <c r="E55" s="12">
        <v>250</v>
      </c>
    </row>
    <row r="56" spans="1:5" ht="34.5" customHeight="1" x14ac:dyDescent="0.25">
      <c r="A56" s="9" t="s">
        <v>70</v>
      </c>
      <c r="B56" s="10"/>
      <c r="C56" s="11" t="s">
        <v>71</v>
      </c>
      <c r="D56" s="12">
        <v>6</v>
      </c>
      <c r="E56" s="12">
        <v>7</v>
      </c>
    </row>
    <row r="57" spans="1:5" ht="50.25" customHeight="1" x14ac:dyDescent="0.25">
      <c r="A57" s="9" t="s">
        <v>70</v>
      </c>
      <c r="B57" s="10" t="s">
        <v>28</v>
      </c>
      <c r="C57" s="11" t="s">
        <v>29</v>
      </c>
      <c r="D57" s="12">
        <v>6</v>
      </c>
      <c r="E57" s="12">
        <v>7</v>
      </c>
    </row>
    <row r="58" spans="1:5" ht="48" customHeight="1" x14ac:dyDescent="0.25">
      <c r="A58" s="9" t="s">
        <v>72</v>
      </c>
      <c r="B58" s="10"/>
      <c r="C58" s="11" t="s">
        <v>73</v>
      </c>
      <c r="D58" s="12">
        <f>0.5</f>
        <v>0.5</v>
      </c>
      <c r="E58" s="12">
        <f>E59+E61</f>
        <v>500.5</v>
      </c>
    </row>
    <row r="59" spans="1:5" ht="48" customHeight="1" x14ac:dyDescent="0.25">
      <c r="A59" s="9" t="s">
        <v>74</v>
      </c>
      <c r="B59" s="10"/>
      <c r="C59" s="11" t="s">
        <v>75</v>
      </c>
      <c r="D59" s="12">
        <f>D60</f>
        <v>0.5</v>
      </c>
      <c r="E59" s="12">
        <v>0.5</v>
      </c>
    </row>
    <row r="60" spans="1:5" ht="48" customHeight="1" x14ac:dyDescent="0.25">
      <c r="A60" s="9" t="s">
        <v>74</v>
      </c>
      <c r="B60" s="10" t="s">
        <v>28</v>
      </c>
      <c r="C60" s="11" t="s">
        <v>29</v>
      </c>
      <c r="D60" s="12">
        <v>0.5</v>
      </c>
      <c r="E60" s="12">
        <v>0.5</v>
      </c>
    </row>
    <row r="61" spans="1:5" ht="48.75" customHeight="1" x14ac:dyDescent="0.25">
      <c r="A61" s="9" t="s">
        <v>76</v>
      </c>
      <c r="B61" s="10"/>
      <c r="C61" s="11" t="s">
        <v>77</v>
      </c>
      <c r="D61" s="12">
        <v>0</v>
      </c>
      <c r="E61" s="12">
        <v>500</v>
      </c>
    </row>
    <row r="62" spans="1:5" ht="51" customHeight="1" x14ac:dyDescent="0.25">
      <c r="A62" s="9" t="s">
        <v>76</v>
      </c>
      <c r="B62" s="10" t="s">
        <v>28</v>
      </c>
      <c r="C62" s="11" t="s">
        <v>29</v>
      </c>
      <c r="D62" s="12">
        <v>0</v>
      </c>
      <c r="E62" s="12">
        <v>500</v>
      </c>
    </row>
    <row r="63" spans="1:5" ht="64.5" customHeight="1" x14ac:dyDescent="0.25">
      <c r="A63" s="9" t="s">
        <v>78</v>
      </c>
      <c r="B63" s="10"/>
      <c r="C63" s="11" t="s">
        <v>79</v>
      </c>
      <c r="D63" s="12">
        <f>D64+D66+D68</f>
        <v>415</v>
      </c>
      <c r="E63" s="12">
        <f>E64+E66+E68</f>
        <v>367.5</v>
      </c>
    </row>
    <row r="64" spans="1:5" ht="81.75" customHeight="1" x14ac:dyDescent="0.25">
      <c r="A64" s="9" t="s">
        <v>80</v>
      </c>
      <c r="B64" s="10"/>
      <c r="C64" s="11" t="s">
        <v>81</v>
      </c>
      <c r="D64" s="12">
        <v>65</v>
      </c>
      <c r="E64" s="12">
        <v>67.5</v>
      </c>
    </row>
    <row r="65" spans="1:5" ht="49.5" customHeight="1" x14ac:dyDescent="0.25">
      <c r="A65" s="9" t="s">
        <v>80</v>
      </c>
      <c r="B65" s="10" t="s">
        <v>28</v>
      </c>
      <c r="C65" s="11" t="s">
        <v>29</v>
      </c>
      <c r="D65" s="12">
        <v>65</v>
      </c>
      <c r="E65" s="12">
        <v>67.5</v>
      </c>
    </row>
    <row r="66" spans="1:5" ht="66.75" customHeight="1" x14ac:dyDescent="0.25">
      <c r="A66" s="9" t="s">
        <v>82</v>
      </c>
      <c r="B66" s="10"/>
      <c r="C66" s="11" t="s">
        <v>83</v>
      </c>
      <c r="D66" s="12">
        <v>200</v>
      </c>
      <c r="E66" s="12">
        <v>250</v>
      </c>
    </row>
    <row r="67" spans="1:5" ht="49.5" customHeight="1" x14ac:dyDescent="0.25">
      <c r="A67" s="9" t="s">
        <v>82</v>
      </c>
      <c r="B67" s="10" t="s">
        <v>28</v>
      </c>
      <c r="C67" s="11" t="s">
        <v>29</v>
      </c>
      <c r="D67" s="12">
        <v>200</v>
      </c>
      <c r="E67" s="12">
        <v>250</v>
      </c>
    </row>
    <row r="68" spans="1:5" ht="99" customHeight="1" x14ac:dyDescent="0.25">
      <c r="A68" s="9" t="s">
        <v>84</v>
      </c>
      <c r="B68" s="10"/>
      <c r="C68" s="11" t="s">
        <v>85</v>
      </c>
      <c r="D68" s="12">
        <v>150</v>
      </c>
      <c r="E68" s="12">
        <v>50</v>
      </c>
    </row>
    <row r="69" spans="1:5" ht="49.5" customHeight="1" x14ac:dyDescent="0.25">
      <c r="A69" s="9" t="s">
        <v>84</v>
      </c>
      <c r="B69" s="10" t="s">
        <v>28</v>
      </c>
      <c r="C69" s="11" t="s">
        <v>29</v>
      </c>
      <c r="D69" s="12">
        <v>150</v>
      </c>
      <c r="E69" s="12">
        <v>50</v>
      </c>
    </row>
    <row r="70" spans="1:5" ht="48" customHeight="1" x14ac:dyDescent="0.25">
      <c r="A70" s="9" t="s">
        <v>86</v>
      </c>
      <c r="B70" s="10"/>
      <c r="C70" s="11" t="s">
        <v>87</v>
      </c>
      <c r="D70" s="12">
        <f>D71+D76</f>
        <v>176.7</v>
      </c>
      <c r="E70" s="12">
        <f>E71+E76</f>
        <v>239.8</v>
      </c>
    </row>
    <row r="71" spans="1:5" ht="63.75" customHeight="1" x14ac:dyDescent="0.25">
      <c r="A71" s="9" t="s">
        <v>88</v>
      </c>
      <c r="B71" s="10"/>
      <c r="C71" s="11" t="s">
        <v>89</v>
      </c>
      <c r="D71" s="12">
        <f>D72+D74</f>
        <v>57.2</v>
      </c>
      <c r="E71" s="12">
        <f>E72+E74</f>
        <v>58.8</v>
      </c>
    </row>
    <row r="72" spans="1:5" ht="99.75" customHeight="1" x14ac:dyDescent="0.25">
      <c r="A72" s="9" t="s">
        <v>90</v>
      </c>
      <c r="B72" s="10"/>
      <c r="C72" s="11" t="s">
        <v>91</v>
      </c>
      <c r="D72" s="12">
        <v>41.2</v>
      </c>
      <c r="E72" s="12">
        <v>42.8</v>
      </c>
    </row>
    <row r="73" spans="1:5" ht="51" customHeight="1" x14ac:dyDescent="0.25">
      <c r="A73" s="9" t="s">
        <v>90</v>
      </c>
      <c r="B73" s="10" t="s">
        <v>28</v>
      </c>
      <c r="C73" s="11" t="s">
        <v>29</v>
      </c>
      <c r="D73" s="12">
        <v>41.2</v>
      </c>
      <c r="E73" s="12">
        <v>42.8</v>
      </c>
    </row>
    <row r="74" spans="1:5" ht="66" customHeight="1" x14ac:dyDescent="0.25">
      <c r="A74" s="9" t="s">
        <v>92</v>
      </c>
      <c r="B74" s="10"/>
      <c r="C74" s="11" t="s">
        <v>93</v>
      </c>
      <c r="D74" s="12">
        <v>16</v>
      </c>
      <c r="E74" s="12">
        <v>16</v>
      </c>
    </row>
    <row r="75" spans="1:5" ht="49.5" customHeight="1" x14ac:dyDescent="0.25">
      <c r="A75" s="9" t="s">
        <v>92</v>
      </c>
      <c r="B75" s="10" t="s">
        <v>28</v>
      </c>
      <c r="C75" s="11" t="s">
        <v>29</v>
      </c>
      <c r="D75" s="12">
        <v>16</v>
      </c>
      <c r="E75" s="12">
        <v>16</v>
      </c>
    </row>
    <row r="76" spans="1:5" ht="50.25" customHeight="1" x14ac:dyDescent="0.25">
      <c r="A76" s="9" t="s">
        <v>94</v>
      </c>
      <c r="B76" s="10"/>
      <c r="C76" s="11" t="s">
        <v>95</v>
      </c>
      <c r="D76" s="12">
        <f>D77+D79+D81+D83</f>
        <v>119.5</v>
      </c>
      <c r="E76" s="12">
        <f>E77+E79+E81+E83</f>
        <v>181</v>
      </c>
    </row>
    <row r="77" spans="1:5" ht="66" customHeight="1" x14ac:dyDescent="0.25">
      <c r="A77" s="9" t="s">
        <v>96</v>
      </c>
      <c r="B77" s="10"/>
      <c r="C77" s="11" t="s">
        <v>97</v>
      </c>
      <c r="D77" s="12">
        <v>90</v>
      </c>
      <c r="E77" s="12">
        <v>100</v>
      </c>
    </row>
    <row r="78" spans="1:5" ht="49.5" customHeight="1" x14ac:dyDescent="0.25">
      <c r="A78" s="9" t="s">
        <v>96</v>
      </c>
      <c r="B78" s="10" t="s">
        <v>28</v>
      </c>
      <c r="C78" s="11" t="s">
        <v>29</v>
      </c>
      <c r="D78" s="12">
        <v>90</v>
      </c>
      <c r="E78" s="12">
        <v>100</v>
      </c>
    </row>
    <row r="79" spans="1:5" ht="36" customHeight="1" x14ac:dyDescent="0.25">
      <c r="A79" s="9" t="s">
        <v>98</v>
      </c>
      <c r="B79" s="10"/>
      <c r="C79" s="11" t="s">
        <v>99</v>
      </c>
      <c r="D79" s="12">
        <v>0</v>
      </c>
      <c r="E79" s="12">
        <v>50</v>
      </c>
    </row>
    <row r="80" spans="1:5" ht="48.75" customHeight="1" x14ac:dyDescent="0.25">
      <c r="A80" s="9" t="s">
        <v>98</v>
      </c>
      <c r="B80" s="10" t="s">
        <v>28</v>
      </c>
      <c r="C80" s="11" t="s">
        <v>29</v>
      </c>
      <c r="D80" s="12">
        <v>0</v>
      </c>
      <c r="E80" s="12">
        <v>50</v>
      </c>
    </row>
    <row r="81" spans="1:5" ht="34.5" customHeight="1" x14ac:dyDescent="0.25">
      <c r="A81" s="9" t="s">
        <v>100</v>
      </c>
      <c r="B81" s="10"/>
      <c r="C81" s="11" t="s">
        <v>101</v>
      </c>
      <c r="D81" s="12">
        <v>13</v>
      </c>
      <c r="E81" s="12">
        <v>14</v>
      </c>
    </row>
    <row r="82" spans="1:5" ht="51" customHeight="1" x14ac:dyDescent="0.25">
      <c r="A82" s="9" t="s">
        <v>100</v>
      </c>
      <c r="B82" s="10" t="s">
        <v>28</v>
      </c>
      <c r="C82" s="11" t="s">
        <v>29</v>
      </c>
      <c r="D82" s="12">
        <v>13</v>
      </c>
      <c r="E82" s="12">
        <v>14</v>
      </c>
    </row>
    <row r="83" spans="1:5" ht="65.25" customHeight="1" x14ac:dyDescent="0.25">
      <c r="A83" s="9" t="s">
        <v>102</v>
      </c>
      <c r="B83" s="10"/>
      <c r="C83" s="11" t="s">
        <v>103</v>
      </c>
      <c r="D83" s="12">
        <v>16.5</v>
      </c>
      <c r="E83" s="12">
        <v>17</v>
      </c>
    </row>
    <row r="84" spans="1:5" ht="52.5" customHeight="1" x14ac:dyDescent="0.25">
      <c r="A84" s="9" t="s">
        <v>102</v>
      </c>
      <c r="B84" s="10" t="s">
        <v>28</v>
      </c>
      <c r="C84" s="11" t="s">
        <v>29</v>
      </c>
      <c r="D84" s="12">
        <v>16.5</v>
      </c>
      <c r="E84" s="12">
        <v>17</v>
      </c>
    </row>
    <row r="85" spans="1:5" ht="63" customHeight="1" x14ac:dyDescent="0.25">
      <c r="A85" s="9" t="s">
        <v>104</v>
      </c>
      <c r="B85" s="10"/>
      <c r="C85" s="11" t="s">
        <v>105</v>
      </c>
      <c r="D85" s="12">
        <f>D86</f>
        <v>386</v>
      </c>
      <c r="E85" s="12">
        <f>E86</f>
        <v>386</v>
      </c>
    </row>
    <row r="86" spans="1:5" ht="63.75" customHeight="1" x14ac:dyDescent="0.25">
      <c r="A86" s="9" t="s">
        <v>106</v>
      </c>
      <c r="B86" s="10"/>
      <c r="C86" s="11" t="s">
        <v>107</v>
      </c>
      <c r="D86" s="12">
        <f>D87+D89</f>
        <v>386</v>
      </c>
      <c r="E86" s="12">
        <f>E87+E89</f>
        <v>386</v>
      </c>
    </row>
    <row r="87" spans="1:5" ht="81.75" customHeight="1" x14ac:dyDescent="0.25">
      <c r="A87" s="9" t="s">
        <v>108</v>
      </c>
      <c r="B87" s="10"/>
      <c r="C87" s="11" t="s">
        <v>109</v>
      </c>
      <c r="D87" s="12">
        <v>36</v>
      </c>
      <c r="E87" s="12">
        <v>36</v>
      </c>
    </row>
    <row r="88" spans="1:5" ht="50.25" customHeight="1" x14ac:dyDescent="0.25">
      <c r="A88" s="9" t="s">
        <v>108</v>
      </c>
      <c r="B88" s="10" t="s">
        <v>28</v>
      </c>
      <c r="C88" s="11" t="s">
        <v>29</v>
      </c>
      <c r="D88" s="12">
        <v>36</v>
      </c>
      <c r="E88" s="12">
        <v>36</v>
      </c>
    </row>
    <row r="89" spans="1:5" ht="35.25" customHeight="1" x14ac:dyDescent="0.25">
      <c r="A89" s="9" t="s">
        <v>110</v>
      </c>
      <c r="B89" s="10"/>
      <c r="C89" s="11" t="s">
        <v>111</v>
      </c>
      <c r="D89" s="12">
        <v>350</v>
      </c>
      <c r="E89" s="12">
        <v>350</v>
      </c>
    </row>
    <row r="90" spans="1:5" ht="50.25" customHeight="1" x14ac:dyDescent="0.25">
      <c r="A90" s="9" t="s">
        <v>110</v>
      </c>
      <c r="B90" s="10" t="s">
        <v>28</v>
      </c>
      <c r="C90" s="11" t="s">
        <v>29</v>
      </c>
      <c r="D90" s="12">
        <v>350</v>
      </c>
      <c r="E90" s="12">
        <v>350</v>
      </c>
    </row>
    <row r="91" spans="1:5" ht="81.75" customHeight="1" x14ac:dyDescent="0.25">
      <c r="A91" s="9" t="s">
        <v>112</v>
      </c>
      <c r="B91" s="10"/>
      <c r="C91" s="11" t="s">
        <v>113</v>
      </c>
      <c r="D91" s="12">
        <v>150</v>
      </c>
      <c r="E91" s="12">
        <v>150</v>
      </c>
    </row>
    <row r="92" spans="1:5" ht="50.25" customHeight="1" x14ac:dyDescent="0.25">
      <c r="A92" s="9" t="s">
        <v>114</v>
      </c>
      <c r="B92" s="10"/>
      <c r="C92" s="11" t="s">
        <v>115</v>
      </c>
      <c r="D92" s="12">
        <v>150</v>
      </c>
      <c r="E92" s="12">
        <v>150</v>
      </c>
    </row>
    <row r="93" spans="1:5" ht="96.75" customHeight="1" x14ac:dyDescent="0.25">
      <c r="A93" s="9" t="s">
        <v>116</v>
      </c>
      <c r="B93" s="10"/>
      <c r="C93" s="11" t="s">
        <v>117</v>
      </c>
      <c r="D93" s="12">
        <v>150</v>
      </c>
      <c r="E93" s="12">
        <v>150</v>
      </c>
    </row>
    <row r="94" spans="1:5" ht="84" customHeight="1" x14ac:dyDescent="0.25">
      <c r="A94" s="9" t="s">
        <v>118</v>
      </c>
      <c r="B94" s="10"/>
      <c r="C94" s="11" t="s">
        <v>119</v>
      </c>
      <c r="D94" s="12">
        <v>150</v>
      </c>
      <c r="E94" s="12">
        <v>150</v>
      </c>
    </row>
    <row r="95" spans="1:5" ht="20.25" customHeight="1" x14ac:dyDescent="0.25">
      <c r="A95" s="9" t="s">
        <v>118</v>
      </c>
      <c r="B95" s="10" t="s">
        <v>120</v>
      </c>
      <c r="C95" s="11" t="s">
        <v>121</v>
      </c>
      <c r="D95" s="12">
        <v>150</v>
      </c>
      <c r="E95" s="12">
        <v>150</v>
      </c>
    </row>
    <row r="96" spans="1:5" ht="64.5" customHeight="1" x14ac:dyDescent="0.25">
      <c r="A96" s="9" t="s">
        <v>122</v>
      </c>
      <c r="B96" s="10"/>
      <c r="C96" s="11" t="s">
        <v>123</v>
      </c>
      <c r="D96" s="12">
        <v>466.4</v>
      </c>
      <c r="E96" s="12">
        <v>1396.4</v>
      </c>
    </row>
    <row r="97" spans="1:5" ht="62.25" customHeight="1" x14ac:dyDescent="0.25">
      <c r="A97" s="9" t="s">
        <v>124</v>
      </c>
      <c r="B97" s="10"/>
      <c r="C97" s="11" t="s">
        <v>125</v>
      </c>
      <c r="D97" s="12">
        <v>178.4</v>
      </c>
      <c r="E97" s="12">
        <v>178.4</v>
      </c>
    </row>
    <row r="98" spans="1:5" ht="50.25" customHeight="1" x14ac:dyDescent="0.25">
      <c r="A98" s="9" t="s">
        <v>126</v>
      </c>
      <c r="B98" s="10"/>
      <c r="C98" s="11" t="s">
        <v>127</v>
      </c>
      <c r="D98" s="12">
        <v>178.4</v>
      </c>
      <c r="E98" s="12">
        <v>178.4</v>
      </c>
    </row>
    <row r="99" spans="1:5" ht="81.75" customHeight="1" x14ac:dyDescent="0.25">
      <c r="A99" s="9" t="s">
        <v>128</v>
      </c>
      <c r="B99" s="10"/>
      <c r="C99" s="11" t="s">
        <v>129</v>
      </c>
      <c r="D99" s="12">
        <v>178.4</v>
      </c>
      <c r="E99" s="12">
        <v>178.4</v>
      </c>
    </row>
    <row r="100" spans="1:5" ht="35.25" customHeight="1" x14ac:dyDescent="0.25">
      <c r="A100" s="9" t="s">
        <v>128</v>
      </c>
      <c r="B100" s="10" t="s">
        <v>130</v>
      </c>
      <c r="C100" s="11" t="s">
        <v>131</v>
      </c>
      <c r="D100" s="12">
        <v>178.4</v>
      </c>
      <c r="E100" s="12">
        <v>178.4</v>
      </c>
    </row>
    <row r="101" spans="1:5" ht="36" customHeight="1" x14ac:dyDescent="0.25">
      <c r="A101" s="9" t="s">
        <v>132</v>
      </c>
      <c r="B101" s="10"/>
      <c r="C101" s="11" t="s">
        <v>133</v>
      </c>
      <c r="D101" s="12">
        <v>0</v>
      </c>
      <c r="E101" s="12">
        <v>1000</v>
      </c>
    </row>
    <row r="102" spans="1:5" ht="114" customHeight="1" x14ac:dyDescent="0.25">
      <c r="A102" s="9" t="s">
        <v>134</v>
      </c>
      <c r="B102" s="10"/>
      <c r="C102" s="11" t="s">
        <v>135</v>
      </c>
      <c r="D102" s="12">
        <v>0</v>
      </c>
      <c r="E102" s="12">
        <v>1000</v>
      </c>
    </row>
    <row r="103" spans="1:5" ht="67.5" customHeight="1" x14ac:dyDescent="0.25">
      <c r="A103" s="9" t="s">
        <v>136</v>
      </c>
      <c r="B103" s="10"/>
      <c r="C103" s="11" t="s">
        <v>137</v>
      </c>
      <c r="D103" s="12">
        <v>0</v>
      </c>
      <c r="E103" s="12">
        <v>1000</v>
      </c>
    </row>
    <row r="104" spans="1:5" ht="47.25" customHeight="1" x14ac:dyDescent="0.25">
      <c r="A104" s="9" t="s">
        <v>136</v>
      </c>
      <c r="B104" s="10" t="s">
        <v>28</v>
      </c>
      <c r="C104" s="11" t="s">
        <v>29</v>
      </c>
      <c r="D104" s="12">
        <v>0</v>
      </c>
      <c r="E104" s="12">
        <v>1000</v>
      </c>
    </row>
    <row r="105" spans="1:5" ht="110.25" customHeight="1" x14ac:dyDescent="0.25">
      <c r="A105" s="9" t="s">
        <v>138</v>
      </c>
      <c r="B105" s="10"/>
      <c r="C105" s="11" t="s">
        <v>139</v>
      </c>
      <c r="D105" s="12">
        <v>288</v>
      </c>
      <c r="E105" s="12">
        <v>218</v>
      </c>
    </row>
    <row r="106" spans="1:5" ht="63" customHeight="1" x14ac:dyDescent="0.25">
      <c r="A106" s="9" t="s">
        <v>140</v>
      </c>
      <c r="B106" s="10"/>
      <c r="C106" s="11" t="s">
        <v>141</v>
      </c>
      <c r="D106" s="12">
        <v>80</v>
      </c>
      <c r="E106" s="12">
        <v>10</v>
      </c>
    </row>
    <row r="107" spans="1:5" ht="81.75" customHeight="1" x14ac:dyDescent="0.25">
      <c r="A107" s="9" t="s">
        <v>142</v>
      </c>
      <c r="B107" s="10"/>
      <c r="C107" s="11" t="s">
        <v>143</v>
      </c>
      <c r="D107" s="12">
        <v>80</v>
      </c>
      <c r="E107" s="12">
        <v>10</v>
      </c>
    </row>
    <row r="108" spans="1:5" ht="49.5" customHeight="1" x14ac:dyDescent="0.25">
      <c r="A108" s="9" t="s">
        <v>142</v>
      </c>
      <c r="B108" s="10" t="s">
        <v>28</v>
      </c>
      <c r="C108" s="11" t="s">
        <v>29</v>
      </c>
      <c r="D108" s="12">
        <v>80</v>
      </c>
      <c r="E108" s="12">
        <v>10</v>
      </c>
    </row>
    <row r="109" spans="1:5" ht="80.25" customHeight="1" x14ac:dyDescent="0.25">
      <c r="A109" s="9" t="s">
        <v>144</v>
      </c>
      <c r="B109" s="10"/>
      <c r="C109" s="11" t="s">
        <v>145</v>
      </c>
      <c r="D109" s="12">
        <v>5</v>
      </c>
      <c r="E109" s="12">
        <v>5</v>
      </c>
    </row>
    <row r="110" spans="1:5" ht="97.5" customHeight="1" x14ac:dyDescent="0.25">
      <c r="A110" s="9" t="s">
        <v>146</v>
      </c>
      <c r="B110" s="10"/>
      <c r="C110" s="11" t="s">
        <v>147</v>
      </c>
      <c r="D110" s="12">
        <v>5</v>
      </c>
      <c r="E110" s="12">
        <v>5</v>
      </c>
    </row>
    <row r="111" spans="1:5" ht="48.75" customHeight="1" x14ac:dyDescent="0.25">
      <c r="A111" s="9" t="s">
        <v>146</v>
      </c>
      <c r="B111" s="10" t="s">
        <v>28</v>
      </c>
      <c r="C111" s="11" t="s">
        <v>29</v>
      </c>
      <c r="D111" s="12">
        <v>5</v>
      </c>
      <c r="E111" s="12">
        <v>5</v>
      </c>
    </row>
    <row r="112" spans="1:5" ht="81.75" customHeight="1" x14ac:dyDescent="0.25">
      <c r="A112" s="9" t="s">
        <v>148</v>
      </c>
      <c r="B112" s="10"/>
      <c r="C112" s="11" t="s">
        <v>149</v>
      </c>
      <c r="D112" s="12">
        <v>203</v>
      </c>
      <c r="E112" s="12">
        <v>203</v>
      </c>
    </row>
    <row r="113" spans="1:5" ht="48.75" customHeight="1" x14ac:dyDescent="0.25">
      <c r="A113" s="9" t="s">
        <v>150</v>
      </c>
      <c r="B113" s="10"/>
      <c r="C113" s="11" t="s">
        <v>151</v>
      </c>
      <c r="D113" s="12">
        <v>203</v>
      </c>
      <c r="E113" s="12">
        <v>203</v>
      </c>
    </row>
    <row r="114" spans="1:5" ht="65.25" customHeight="1" x14ac:dyDescent="0.25">
      <c r="A114" s="9" t="s">
        <v>150</v>
      </c>
      <c r="B114" s="10" t="s">
        <v>18</v>
      </c>
      <c r="C114" s="11" t="s">
        <v>19</v>
      </c>
      <c r="D114" s="12">
        <v>203</v>
      </c>
      <c r="E114" s="12">
        <v>203</v>
      </c>
    </row>
    <row r="115" spans="1:5" ht="96.75" customHeight="1" x14ac:dyDescent="0.25">
      <c r="A115" s="9" t="s">
        <v>152</v>
      </c>
      <c r="B115" s="10"/>
      <c r="C115" s="11" t="s">
        <v>153</v>
      </c>
      <c r="D115" s="12">
        <v>1866.36</v>
      </c>
      <c r="E115" s="12">
        <v>733.8</v>
      </c>
    </row>
    <row r="116" spans="1:5" ht="48.75" customHeight="1" x14ac:dyDescent="0.25">
      <c r="A116" s="9" t="s">
        <v>154</v>
      </c>
      <c r="B116" s="10"/>
      <c r="C116" s="11" t="s">
        <v>155</v>
      </c>
      <c r="D116" s="12">
        <v>1866.36</v>
      </c>
      <c r="E116" s="12">
        <v>733.8</v>
      </c>
    </row>
    <row r="117" spans="1:5" ht="64.5" customHeight="1" x14ac:dyDescent="0.25">
      <c r="A117" s="9" t="s">
        <v>156</v>
      </c>
      <c r="B117" s="10"/>
      <c r="C117" s="13" t="s">
        <v>157</v>
      </c>
      <c r="D117" s="12">
        <v>1866.36</v>
      </c>
      <c r="E117" s="12">
        <v>733.8</v>
      </c>
    </row>
    <row r="118" spans="1:5" ht="37.5" customHeight="1" x14ac:dyDescent="0.25">
      <c r="A118" s="9" t="s">
        <v>158</v>
      </c>
      <c r="B118" s="10"/>
      <c r="C118" s="13" t="s">
        <v>159</v>
      </c>
      <c r="D118" s="12">
        <v>1866.36</v>
      </c>
      <c r="E118" s="12">
        <v>733.8</v>
      </c>
    </row>
    <row r="119" spans="1:5" ht="51" customHeight="1" x14ac:dyDescent="0.25">
      <c r="A119" s="9" t="s">
        <v>158</v>
      </c>
      <c r="B119" s="10" t="s">
        <v>28</v>
      </c>
      <c r="C119" s="13" t="s">
        <v>29</v>
      </c>
      <c r="D119" s="12">
        <v>1866.36</v>
      </c>
      <c r="E119" s="12">
        <v>733.8</v>
      </c>
    </row>
    <row r="120" spans="1:5" ht="33" customHeight="1" x14ac:dyDescent="0.25">
      <c r="A120" s="9" t="s">
        <v>160</v>
      </c>
      <c r="B120" s="10"/>
      <c r="C120" s="11" t="s">
        <v>161</v>
      </c>
      <c r="D120" s="12">
        <f>D121+D123+D126+D128+D130+D132</f>
        <v>730.2</v>
      </c>
      <c r="E120" s="12">
        <f>E121+E123+E126+E128+E130+E132</f>
        <v>741.7</v>
      </c>
    </row>
    <row r="121" spans="1:5" ht="36" customHeight="1" x14ac:dyDescent="0.25">
      <c r="A121" s="9" t="s">
        <v>162</v>
      </c>
      <c r="B121" s="10"/>
      <c r="C121" s="11" t="s">
        <v>163</v>
      </c>
      <c r="D121" s="12">
        <v>84.4</v>
      </c>
      <c r="E121" s="12">
        <v>84.4</v>
      </c>
    </row>
    <row r="122" spans="1:5" ht="112.5" customHeight="1" x14ac:dyDescent="0.25">
      <c r="A122" s="9" t="s">
        <v>162</v>
      </c>
      <c r="B122" s="10" t="s">
        <v>164</v>
      </c>
      <c r="C122" s="11" t="s">
        <v>165</v>
      </c>
      <c r="D122" s="12">
        <v>84.4</v>
      </c>
      <c r="E122" s="12">
        <v>84.4</v>
      </c>
    </row>
    <row r="123" spans="1:5" ht="36.75" customHeight="1" x14ac:dyDescent="0.25">
      <c r="A123" s="9" t="s">
        <v>166</v>
      </c>
      <c r="B123" s="10"/>
      <c r="C123" s="11" t="s">
        <v>167</v>
      </c>
      <c r="D123" s="12">
        <v>157.5</v>
      </c>
      <c r="E123" s="12">
        <v>157.5</v>
      </c>
    </row>
    <row r="124" spans="1:5" ht="114.75" customHeight="1" x14ac:dyDescent="0.25">
      <c r="A124" s="9" t="s">
        <v>166</v>
      </c>
      <c r="B124" s="10" t="s">
        <v>164</v>
      </c>
      <c r="C124" s="11" t="s">
        <v>165</v>
      </c>
      <c r="D124" s="12">
        <v>148</v>
      </c>
      <c r="E124" s="12">
        <v>148</v>
      </c>
    </row>
    <row r="125" spans="1:5" ht="50.25" customHeight="1" x14ac:dyDescent="0.25">
      <c r="A125" s="9" t="s">
        <v>166</v>
      </c>
      <c r="B125" s="10" t="s">
        <v>28</v>
      </c>
      <c r="C125" s="11" t="s">
        <v>29</v>
      </c>
      <c r="D125" s="12">
        <v>9.5</v>
      </c>
      <c r="E125" s="12">
        <v>9.5</v>
      </c>
    </row>
    <row r="126" spans="1:5" ht="33.75" customHeight="1" x14ac:dyDescent="0.25">
      <c r="A126" s="9" t="s">
        <v>168</v>
      </c>
      <c r="B126" s="10"/>
      <c r="C126" s="11" t="s">
        <v>169</v>
      </c>
      <c r="D126" s="12">
        <v>37</v>
      </c>
      <c r="E126" s="12">
        <v>37</v>
      </c>
    </row>
    <row r="127" spans="1:5" ht="21" customHeight="1" x14ac:dyDescent="0.25">
      <c r="A127" s="9" t="s">
        <v>168</v>
      </c>
      <c r="B127" s="10" t="s">
        <v>120</v>
      </c>
      <c r="C127" s="11" t="s">
        <v>121</v>
      </c>
      <c r="D127" s="12">
        <v>37</v>
      </c>
      <c r="E127" s="12">
        <v>37</v>
      </c>
    </row>
    <row r="128" spans="1:5" ht="45" customHeight="1" x14ac:dyDescent="0.25">
      <c r="A128" s="9" t="s">
        <v>170</v>
      </c>
      <c r="B128" s="10"/>
      <c r="C128" s="11" t="s">
        <v>171</v>
      </c>
      <c r="D128" s="12">
        <v>4</v>
      </c>
      <c r="E128" s="12">
        <v>4</v>
      </c>
    </row>
    <row r="129" spans="1:6" ht="52.5" customHeight="1" x14ac:dyDescent="0.25">
      <c r="A129" s="9" t="s">
        <v>170</v>
      </c>
      <c r="B129" s="10" t="s">
        <v>28</v>
      </c>
      <c r="C129" s="11" t="s">
        <v>29</v>
      </c>
      <c r="D129" s="12">
        <v>4</v>
      </c>
      <c r="E129" s="12">
        <v>4</v>
      </c>
    </row>
    <row r="130" spans="1:6" ht="128.25" customHeight="1" x14ac:dyDescent="0.25">
      <c r="A130" s="9" t="s">
        <v>172</v>
      </c>
      <c r="B130" s="10"/>
      <c r="C130" s="11" t="s">
        <v>173</v>
      </c>
      <c r="D130" s="12">
        <v>5.7</v>
      </c>
      <c r="E130" s="12">
        <v>5.7</v>
      </c>
    </row>
    <row r="131" spans="1:6" ht="48.75" customHeight="1" x14ac:dyDescent="0.25">
      <c r="A131" s="9" t="s">
        <v>172</v>
      </c>
      <c r="B131" s="10" t="s">
        <v>28</v>
      </c>
      <c r="C131" s="11" t="s">
        <v>29</v>
      </c>
      <c r="D131" s="12">
        <v>5.7</v>
      </c>
      <c r="E131" s="12">
        <v>5.7</v>
      </c>
    </row>
    <row r="132" spans="1:6" ht="48.75" customHeight="1" x14ac:dyDescent="0.25">
      <c r="A132" s="9" t="s">
        <v>174</v>
      </c>
      <c r="B132" s="10"/>
      <c r="C132" s="13" t="s">
        <v>175</v>
      </c>
      <c r="D132" s="12">
        <f>D133+D134</f>
        <v>441.6</v>
      </c>
      <c r="E132" s="12">
        <f>E133+E134</f>
        <v>453.1</v>
      </c>
    </row>
    <row r="133" spans="1:6" ht="48.75" customHeight="1" x14ac:dyDescent="0.25">
      <c r="A133" s="9" t="s">
        <v>174</v>
      </c>
      <c r="B133" s="10">
        <v>100</v>
      </c>
      <c r="C133" s="13" t="s">
        <v>165</v>
      </c>
      <c r="D133" s="12">
        <v>405.61</v>
      </c>
      <c r="E133" s="12">
        <v>433.1</v>
      </c>
    </row>
    <row r="134" spans="1:6" ht="48.75" customHeight="1" x14ac:dyDescent="0.25">
      <c r="A134" s="9" t="s">
        <v>174</v>
      </c>
      <c r="B134" s="10">
        <v>200</v>
      </c>
      <c r="C134" s="13" t="s">
        <v>29</v>
      </c>
      <c r="D134" s="12">
        <v>35.99</v>
      </c>
      <c r="E134" s="12">
        <v>20</v>
      </c>
    </row>
    <row r="135" spans="1:6" ht="50.25" customHeight="1" x14ac:dyDescent="0.25">
      <c r="A135" s="9" t="s">
        <v>176</v>
      </c>
      <c r="B135" s="10"/>
      <c r="C135" s="11" t="s">
        <v>177</v>
      </c>
      <c r="D135" s="12">
        <f>D136+D138+D140</f>
        <v>208.9</v>
      </c>
      <c r="E135" s="12">
        <f>E136+E138+E140</f>
        <v>214.4</v>
      </c>
    </row>
    <row r="136" spans="1:6" ht="96.75" customHeight="1" x14ac:dyDescent="0.25">
      <c r="A136" s="9" t="s">
        <v>178</v>
      </c>
      <c r="B136" s="10"/>
      <c r="C136" s="11" t="s">
        <v>179</v>
      </c>
      <c r="D136" s="12">
        <v>90.9</v>
      </c>
      <c r="E136" s="12">
        <v>90.9</v>
      </c>
    </row>
    <row r="137" spans="1:6" ht="50.25" customHeight="1" x14ac:dyDescent="0.25">
      <c r="A137" s="9" t="s">
        <v>178</v>
      </c>
      <c r="B137" s="10" t="s">
        <v>28</v>
      </c>
      <c r="C137" s="11" t="s">
        <v>29</v>
      </c>
      <c r="D137" s="12">
        <v>90.9</v>
      </c>
      <c r="E137" s="12">
        <v>90.9</v>
      </c>
    </row>
    <row r="138" spans="1:6" ht="17.25" customHeight="1" x14ac:dyDescent="0.25">
      <c r="A138" s="9" t="s">
        <v>180</v>
      </c>
      <c r="B138" s="10"/>
      <c r="C138" s="11" t="s">
        <v>181</v>
      </c>
      <c r="D138" s="12">
        <v>45</v>
      </c>
      <c r="E138" s="12">
        <v>50</v>
      </c>
    </row>
    <row r="139" spans="1:6" ht="51.75" customHeight="1" x14ac:dyDescent="0.25">
      <c r="A139" s="9" t="s">
        <v>180</v>
      </c>
      <c r="B139" s="10" t="s">
        <v>28</v>
      </c>
      <c r="C139" s="11" t="s">
        <v>29</v>
      </c>
      <c r="D139" s="12">
        <v>45</v>
      </c>
      <c r="E139" s="12">
        <v>50</v>
      </c>
    </row>
    <row r="140" spans="1:6" ht="81" customHeight="1" x14ac:dyDescent="0.25">
      <c r="A140" s="9" t="s">
        <v>182</v>
      </c>
      <c r="B140" s="10"/>
      <c r="C140" s="11" t="s">
        <v>183</v>
      </c>
      <c r="D140" s="12">
        <v>73</v>
      </c>
      <c r="E140" s="12">
        <v>73.5</v>
      </c>
    </row>
    <row r="141" spans="1:6" ht="33.75" customHeight="1" x14ac:dyDescent="0.25">
      <c r="A141" s="9" t="s">
        <v>182</v>
      </c>
      <c r="B141" s="10" t="s">
        <v>130</v>
      </c>
      <c r="C141" s="11" t="s">
        <v>131</v>
      </c>
      <c r="D141" s="12">
        <v>73</v>
      </c>
      <c r="E141" s="12">
        <v>73.5</v>
      </c>
    </row>
    <row r="142" spans="1:6" ht="18.75" customHeight="1" x14ac:dyDescent="0.25">
      <c r="A142" s="14"/>
      <c r="B142" s="15"/>
      <c r="C142" s="16" t="s">
        <v>184</v>
      </c>
      <c r="D142" s="17">
        <f>D15+D20+D51+D91+D96+D115+D120+D135</f>
        <v>27157.997500000005</v>
      </c>
      <c r="E142" s="17">
        <f>E15+E20+E51+E91+E96+E115+E120+E135</f>
        <v>13483.099999999999</v>
      </c>
      <c r="F142" s="54" t="s">
        <v>264</v>
      </c>
    </row>
  </sheetData>
  <mergeCells count="9">
    <mergeCell ref="C2:E2"/>
    <mergeCell ref="C3:E3"/>
    <mergeCell ref="C1:E1"/>
    <mergeCell ref="A10:E10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workbookViewId="0">
      <selection activeCell="E2" sqref="E2:G2"/>
    </sheetView>
  </sheetViews>
  <sheetFormatPr defaultRowHeight="15" x14ac:dyDescent="0.25"/>
  <cols>
    <col min="1" max="1" width="5.5703125" customWidth="1"/>
    <col min="2" max="2" width="7.5703125" customWidth="1"/>
    <col min="3" max="3" width="16" customWidth="1"/>
    <col min="4" max="4" width="6" customWidth="1"/>
    <col min="5" max="5" width="30.7109375" customWidth="1"/>
    <col min="6" max="6" width="10.28515625" style="37" customWidth="1"/>
    <col min="7" max="7" width="11.5703125" style="37" customWidth="1"/>
    <col min="8" max="8" width="2.42578125" customWidth="1"/>
  </cols>
  <sheetData>
    <row r="1" spans="1:7" ht="15.75" x14ac:dyDescent="0.25">
      <c r="E1" s="56" t="s">
        <v>267</v>
      </c>
      <c r="F1" s="56"/>
      <c r="G1" s="56"/>
    </row>
    <row r="2" spans="1:7" ht="15.75" x14ac:dyDescent="0.25">
      <c r="E2" s="56" t="s">
        <v>262</v>
      </c>
      <c r="F2" s="56"/>
      <c r="G2" s="56"/>
    </row>
    <row r="3" spans="1:7" ht="15.75" x14ac:dyDescent="0.25">
      <c r="E3" s="56" t="s">
        <v>269</v>
      </c>
      <c r="F3" s="56"/>
      <c r="G3" s="56"/>
    </row>
    <row r="5" spans="1:7" ht="15.75" x14ac:dyDescent="0.25">
      <c r="A5" s="19"/>
      <c r="B5" s="19"/>
      <c r="C5" s="19"/>
      <c r="D5" s="19"/>
      <c r="E5" s="20"/>
      <c r="F5" s="21"/>
      <c r="G5" s="22" t="s">
        <v>265</v>
      </c>
    </row>
    <row r="6" spans="1:7" ht="15.75" x14ac:dyDescent="0.25">
      <c r="A6" s="19"/>
      <c r="B6" s="19"/>
      <c r="C6" s="19"/>
      <c r="D6" s="19"/>
      <c r="E6" s="20"/>
      <c r="F6" s="21"/>
      <c r="G6" s="22" t="s">
        <v>185</v>
      </c>
    </row>
    <row r="7" spans="1:7" ht="15.75" x14ac:dyDescent="0.25">
      <c r="A7" s="19"/>
      <c r="B7" s="19"/>
      <c r="C7" s="19"/>
      <c r="D7" s="19"/>
      <c r="E7" s="20"/>
      <c r="F7" s="21"/>
      <c r="G7" s="22" t="s">
        <v>186</v>
      </c>
    </row>
    <row r="8" spans="1:7" ht="15.75" x14ac:dyDescent="0.25">
      <c r="A8" s="19"/>
      <c r="B8" s="19"/>
      <c r="C8" s="19"/>
      <c r="D8" s="19"/>
      <c r="E8" s="20"/>
      <c r="F8" s="21"/>
      <c r="G8" s="22" t="s">
        <v>187</v>
      </c>
    </row>
    <row r="9" spans="1:7" x14ac:dyDescent="0.25">
      <c r="A9" s="19"/>
      <c r="B9" s="19"/>
      <c r="C9" s="19"/>
      <c r="D9" s="19"/>
      <c r="E9" s="20"/>
      <c r="F9" s="21"/>
      <c r="G9" s="21"/>
    </row>
    <row r="10" spans="1:7" ht="39.75" customHeight="1" x14ac:dyDescent="0.25">
      <c r="A10" s="61" t="s">
        <v>188</v>
      </c>
      <c r="B10" s="61"/>
      <c r="C10" s="61"/>
      <c r="D10" s="61"/>
      <c r="E10" s="61"/>
      <c r="F10" s="61"/>
      <c r="G10" s="61"/>
    </row>
    <row r="11" spans="1:7" ht="18" customHeight="1" x14ac:dyDescent="0.25">
      <c r="A11" s="23"/>
      <c r="B11" s="23"/>
      <c r="C11" s="23"/>
      <c r="D11" s="23"/>
      <c r="E11" s="23"/>
      <c r="F11" s="24"/>
      <c r="G11" s="25"/>
    </row>
    <row r="12" spans="1:7" ht="15.75" customHeight="1" x14ac:dyDescent="0.25">
      <c r="A12" s="62" t="s">
        <v>189</v>
      </c>
      <c r="B12" s="62" t="s">
        <v>190</v>
      </c>
      <c r="C12" s="63" t="s">
        <v>4</v>
      </c>
      <c r="D12" s="62" t="s">
        <v>5</v>
      </c>
      <c r="E12" s="65" t="s">
        <v>191</v>
      </c>
      <c r="F12" s="65" t="s">
        <v>7</v>
      </c>
      <c r="G12" s="65" t="s">
        <v>8</v>
      </c>
    </row>
    <row r="13" spans="1:7" ht="15.75" customHeight="1" x14ac:dyDescent="0.25">
      <c r="A13" s="62" t="s">
        <v>192</v>
      </c>
      <c r="B13" s="62" t="s">
        <v>193</v>
      </c>
      <c r="C13" s="64"/>
      <c r="D13" s="62" t="s">
        <v>5</v>
      </c>
      <c r="E13" s="65"/>
      <c r="F13" s="65" t="s">
        <v>9</v>
      </c>
      <c r="G13" s="65" t="s">
        <v>9</v>
      </c>
    </row>
    <row r="14" spans="1:7" x14ac:dyDescent="0.25">
      <c r="A14" s="26" t="s">
        <v>194</v>
      </c>
      <c r="B14" s="26" t="s">
        <v>195</v>
      </c>
      <c r="C14" s="26" t="s">
        <v>196</v>
      </c>
      <c r="D14" s="26" t="s">
        <v>197</v>
      </c>
      <c r="E14" s="26" t="s">
        <v>198</v>
      </c>
      <c r="F14" s="26" t="s">
        <v>199</v>
      </c>
      <c r="G14" s="26">
        <v>7</v>
      </c>
    </row>
    <row r="15" spans="1:7" ht="51" customHeight="1" x14ac:dyDescent="0.25">
      <c r="A15" s="27" t="s">
        <v>200</v>
      </c>
      <c r="B15" s="27"/>
      <c r="C15" s="27"/>
      <c r="D15" s="27"/>
      <c r="E15" s="28" t="s">
        <v>201</v>
      </c>
      <c r="F15" s="29">
        <f>F16+F55+F61+F87+F111+F155+F162</f>
        <v>26721.0975</v>
      </c>
      <c r="G15" s="29">
        <f>G16+G55+G61+G87+G111+G155+G162</f>
        <v>13041.199999999999</v>
      </c>
    </row>
    <row r="16" spans="1:7" ht="34.5" customHeight="1" x14ac:dyDescent="0.25">
      <c r="A16" s="9"/>
      <c r="B16" s="9" t="s">
        <v>202</v>
      </c>
      <c r="C16" s="9"/>
      <c r="D16" s="9"/>
      <c r="E16" s="30" t="s">
        <v>203</v>
      </c>
      <c r="F16" s="31">
        <f>F17+F23</f>
        <v>494.9</v>
      </c>
      <c r="G16" s="31">
        <f>G17+G23</f>
        <v>611.5</v>
      </c>
    </row>
    <row r="17" spans="1:7" ht="135" customHeight="1" x14ac:dyDescent="0.25">
      <c r="A17" s="9"/>
      <c r="B17" s="9" t="s">
        <v>204</v>
      </c>
      <c r="C17" s="9"/>
      <c r="D17" s="9"/>
      <c r="E17" s="30" t="s">
        <v>205</v>
      </c>
      <c r="F17" s="31">
        <v>9.6999999999999993</v>
      </c>
      <c r="G17" s="31">
        <v>9.6999999999999993</v>
      </c>
    </row>
    <row r="18" spans="1:7" ht="51.75" customHeight="1" x14ac:dyDescent="0.25">
      <c r="A18" s="9"/>
      <c r="B18" s="9" t="s">
        <v>204</v>
      </c>
      <c r="C18" s="9" t="s">
        <v>160</v>
      </c>
      <c r="D18" s="9"/>
      <c r="E18" s="30" t="s">
        <v>161</v>
      </c>
      <c r="F18" s="31">
        <v>9.6999999999999993</v>
      </c>
      <c r="G18" s="31">
        <v>9.6999999999999993</v>
      </c>
    </row>
    <row r="19" spans="1:7" ht="49.5" customHeight="1" x14ac:dyDescent="0.25">
      <c r="A19" s="9"/>
      <c r="B19" s="9" t="s">
        <v>204</v>
      </c>
      <c r="C19" s="9" t="s">
        <v>170</v>
      </c>
      <c r="D19" s="9"/>
      <c r="E19" s="30" t="s">
        <v>171</v>
      </c>
      <c r="F19" s="31">
        <v>4</v>
      </c>
      <c r="G19" s="31">
        <v>4</v>
      </c>
    </row>
    <row r="20" spans="1:7" ht="69" customHeight="1" x14ac:dyDescent="0.25">
      <c r="A20" s="9"/>
      <c r="B20" s="9" t="s">
        <v>204</v>
      </c>
      <c r="C20" s="9" t="s">
        <v>170</v>
      </c>
      <c r="D20" s="9" t="s">
        <v>28</v>
      </c>
      <c r="E20" s="30" t="s">
        <v>29</v>
      </c>
      <c r="F20" s="31">
        <v>4</v>
      </c>
      <c r="G20" s="31">
        <v>4</v>
      </c>
    </row>
    <row r="21" spans="1:7" ht="163.5" customHeight="1" x14ac:dyDescent="0.25">
      <c r="A21" s="9"/>
      <c r="B21" s="9" t="s">
        <v>204</v>
      </c>
      <c r="C21" s="9" t="s">
        <v>172</v>
      </c>
      <c r="D21" s="9"/>
      <c r="E21" s="30" t="s">
        <v>173</v>
      </c>
      <c r="F21" s="31">
        <v>5.7</v>
      </c>
      <c r="G21" s="31">
        <v>5.7</v>
      </c>
    </row>
    <row r="22" spans="1:7" ht="70.5" customHeight="1" x14ac:dyDescent="0.25">
      <c r="A22" s="9"/>
      <c r="B22" s="9" t="s">
        <v>204</v>
      </c>
      <c r="C22" s="9" t="s">
        <v>172</v>
      </c>
      <c r="D22" s="9" t="s">
        <v>28</v>
      </c>
      <c r="E22" s="30" t="s">
        <v>29</v>
      </c>
      <c r="F22" s="31">
        <v>5.7</v>
      </c>
      <c r="G22" s="31">
        <v>5.7</v>
      </c>
    </row>
    <row r="23" spans="1:7" ht="36" customHeight="1" x14ac:dyDescent="0.25">
      <c r="A23" s="9"/>
      <c r="B23" s="9" t="s">
        <v>206</v>
      </c>
      <c r="C23" s="9"/>
      <c r="D23" s="9"/>
      <c r="E23" s="30" t="s">
        <v>207</v>
      </c>
      <c r="F23" s="31">
        <f>F24+F52</f>
        <v>485.2</v>
      </c>
      <c r="G23" s="31">
        <f>G24+G52</f>
        <v>601.79999999999995</v>
      </c>
    </row>
    <row r="24" spans="1:7" ht="84.75" customHeight="1" x14ac:dyDescent="0.25">
      <c r="A24" s="9"/>
      <c r="B24" s="9" t="s">
        <v>206</v>
      </c>
      <c r="C24" s="9" t="s">
        <v>62</v>
      </c>
      <c r="D24" s="9"/>
      <c r="E24" s="30" t="s">
        <v>63</v>
      </c>
      <c r="F24" s="31">
        <f>F25+F37</f>
        <v>448.2</v>
      </c>
      <c r="G24" s="31">
        <f>G25+G37</f>
        <v>564.79999999999995</v>
      </c>
    </row>
    <row r="25" spans="1:7" ht="52.5" customHeight="1" x14ac:dyDescent="0.25">
      <c r="A25" s="9"/>
      <c r="B25" s="9" t="s">
        <v>206</v>
      </c>
      <c r="C25" s="9" t="s">
        <v>64</v>
      </c>
      <c r="D25" s="9"/>
      <c r="E25" s="30" t="s">
        <v>65</v>
      </c>
      <c r="F25" s="31">
        <f>F26+F31+F34</f>
        <v>271.5</v>
      </c>
      <c r="G25" s="31">
        <f>G26+G31+G34</f>
        <v>325</v>
      </c>
    </row>
    <row r="26" spans="1:7" ht="56.25" customHeight="1" x14ac:dyDescent="0.25">
      <c r="A26" s="9"/>
      <c r="B26" s="9" t="s">
        <v>206</v>
      </c>
      <c r="C26" s="9" t="s">
        <v>66</v>
      </c>
      <c r="D26" s="9"/>
      <c r="E26" s="30" t="s">
        <v>67</v>
      </c>
      <c r="F26" s="31">
        <v>206</v>
      </c>
      <c r="G26" s="31">
        <v>257</v>
      </c>
    </row>
    <row r="27" spans="1:7" ht="51.75" customHeight="1" x14ac:dyDescent="0.25">
      <c r="A27" s="9"/>
      <c r="B27" s="9" t="s">
        <v>206</v>
      </c>
      <c r="C27" s="9" t="s">
        <v>68</v>
      </c>
      <c r="D27" s="9"/>
      <c r="E27" s="30" t="s">
        <v>69</v>
      </c>
      <c r="F27" s="31">
        <v>200</v>
      </c>
      <c r="G27" s="31">
        <v>250</v>
      </c>
    </row>
    <row r="28" spans="1:7" ht="67.5" customHeight="1" x14ac:dyDescent="0.25">
      <c r="A28" s="9"/>
      <c r="B28" s="9" t="s">
        <v>206</v>
      </c>
      <c r="C28" s="9" t="s">
        <v>68</v>
      </c>
      <c r="D28" s="9" t="s">
        <v>28</v>
      </c>
      <c r="E28" s="30" t="s">
        <v>29</v>
      </c>
      <c r="F28" s="31">
        <v>200</v>
      </c>
      <c r="G28" s="31">
        <v>250</v>
      </c>
    </row>
    <row r="29" spans="1:7" ht="36" customHeight="1" x14ac:dyDescent="0.25">
      <c r="A29" s="9"/>
      <c r="B29" s="9" t="s">
        <v>206</v>
      </c>
      <c r="C29" s="9" t="s">
        <v>70</v>
      </c>
      <c r="D29" s="9"/>
      <c r="E29" s="30" t="s">
        <v>71</v>
      </c>
      <c r="F29" s="31">
        <v>6</v>
      </c>
      <c r="G29" s="31">
        <v>7</v>
      </c>
    </row>
    <row r="30" spans="1:7" ht="69" customHeight="1" x14ac:dyDescent="0.25">
      <c r="A30" s="9"/>
      <c r="B30" s="9" t="s">
        <v>206</v>
      </c>
      <c r="C30" s="9" t="s">
        <v>70</v>
      </c>
      <c r="D30" s="9" t="s">
        <v>28</v>
      </c>
      <c r="E30" s="30" t="s">
        <v>29</v>
      </c>
      <c r="F30" s="31">
        <v>6</v>
      </c>
      <c r="G30" s="31">
        <v>7</v>
      </c>
    </row>
    <row r="31" spans="1:7" ht="52.5" customHeight="1" x14ac:dyDescent="0.25">
      <c r="A31" s="9"/>
      <c r="B31" s="9" t="s">
        <v>206</v>
      </c>
      <c r="C31" s="9" t="s">
        <v>72</v>
      </c>
      <c r="D31" s="9"/>
      <c r="E31" s="30" t="s">
        <v>73</v>
      </c>
      <c r="F31" s="31">
        <f>F32</f>
        <v>0.5</v>
      </c>
      <c r="G31" s="31">
        <v>0.5</v>
      </c>
    </row>
    <row r="32" spans="1:7" ht="54" customHeight="1" x14ac:dyDescent="0.25">
      <c r="A32" s="9"/>
      <c r="B32" s="9" t="s">
        <v>206</v>
      </c>
      <c r="C32" s="9" t="s">
        <v>74</v>
      </c>
      <c r="D32" s="9"/>
      <c r="E32" s="30" t="s">
        <v>75</v>
      </c>
      <c r="F32" s="31">
        <v>0.5</v>
      </c>
      <c r="G32" s="31">
        <v>0.5</v>
      </c>
    </row>
    <row r="33" spans="1:7" ht="67.5" customHeight="1" x14ac:dyDescent="0.25">
      <c r="A33" s="9"/>
      <c r="B33" s="9" t="s">
        <v>206</v>
      </c>
      <c r="C33" s="9" t="s">
        <v>74</v>
      </c>
      <c r="D33" s="9" t="s">
        <v>28</v>
      </c>
      <c r="E33" s="30" t="s">
        <v>29</v>
      </c>
      <c r="F33" s="31">
        <v>0.5</v>
      </c>
      <c r="G33" s="31">
        <v>0.5</v>
      </c>
    </row>
    <row r="34" spans="1:7" ht="72.75" customHeight="1" x14ac:dyDescent="0.25">
      <c r="A34" s="9"/>
      <c r="B34" s="9" t="s">
        <v>206</v>
      </c>
      <c r="C34" s="9" t="s">
        <v>78</v>
      </c>
      <c r="D34" s="9"/>
      <c r="E34" s="30" t="s">
        <v>79</v>
      </c>
      <c r="F34" s="31">
        <v>65</v>
      </c>
      <c r="G34" s="31">
        <v>67.5</v>
      </c>
    </row>
    <row r="35" spans="1:7" ht="96" customHeight="1" x14ac:dyDescent="0.25">
      <c r="A35" s="9"/>
      <c r="B35" s="9" t="s">
        <v>206</v>
      </c>
      <c r="C35" s="9" t="s">
        <v>80</v>
      </c>
      <c r="D35" s="9"/>
      <c r="E35" s="30" t="s">
        <v>81</v>
      </c>
      <c r="F35" s="31">
        <v>65</v>
      </c>
      <c r="G35" s="31">
        <v>67.5</v>
      </c>
    </row>
    <row r="36" spans="1:7" ht="70.5" customHeight="1" x14ac:dyDescent="0.25">
      <c r="A36" s="9"/>
      <c r="B36" s="9" t="s">
        <v>206</v>
      </c>
      <c r="C36" s="9" t="s">
        <v>80</v>
      </c>
      <c r="D36" s="9" t="s">
        <v>28</v>
      </c>
      <c r="E36" s="30" t="s">
        <v>29</v>
      </c>
      <c r="F36" s="31">
        <v>65</v>
      </c>
      <c r="G36" s="31">
        <v>67.5</v>
      </c>
    </row>
    <row r="37" spans="1:7" ht="72.75" customHeight="1" x14ac:dyDescent="0.25">
      <c r="A37" s="9"/>
      <c r="B37" s="9" t="s">
        <v>206</v>
      </c>
      <c r="C37" s="9" t="s">
        <v>86</v>
      </c>
      <c r="D37" s="9"/>
      <c r="E37" s="30" t="s">
        <v>87</v>
      </c>
      <c r="F37" s="31">
        <f>F38+F43</f>
        <v>176.7</v>
      </c>
      <c r="G37" s="31">
        <f>G38+G43</f>
        <v>239.8</v>
      </c>
    </row>
    <row r="38" spans="1:7" ht="79.5" customHeight="1" x14ac:dyDescent="0.25">
      <c r="A38" s="9"/>
      <c r="B38" s="9" t="s">
        <v>206</v>
      </c>
      <c r="C38" s="9" t="s">
        <v>88</v>
      </c>
      <c r="D38" s="9"/>
      <c r="E38" s="30" t="s">
        <v>89</v>
      </c>
      <c r="F38" s="31">
        <v>57.2</v>
      </c>
      <c r="G38" s="31">
        <v>58.8</v>
      </c>
    </row>
    <row r="39" spans="1:7" ht="120" customHeight="1" x14ac:dyDescent="0.25">
      <c r="A39" s="9"/>
      <c r="B39" s="9" t="s">
        <v>206</v>
      </c>
      <c r="C39" s="9" t="s">
        <v>90</v>
      </c>
      <c r="D39" s="9"/>
      <c r="E39" s="30" t="s">
        <v>91</v>
      </c>
      <c r="F39" s="31">
        <v>41.2</v>
      </c>
      <c r="G39" s="31">
        <v>42.8</v>
      </c>
    </row>
    <row r="40" spans="1:7" ht="69.75" customHeight="1" x14ac:dyDescent="0.25">
      <c r="A40" s="9"/>
      <c r="B40" s="9" t="s">
        <v>206</v>
      </c>
      <c r="C40" s="9" t="s">
        <v>90</v>
      </c>
      <c r="D40" s="9" t="s">
        <v>28</v>
      </c>
      <c r="E40" s="30" t="s">
        <v>29</v>
      </c>
      <c r="F40" s="31">
        <v>41.2</v>
      </c>
      <c r="G40" s="31">
        <v>42.8</v>
      </c>
    </row>
    <row r="41" spans="1:7" ht="85.5" customHeight="1" x14ac:dyDescent="0.25">
      <c r="A41" s="9"/>
      <c r="B41" s="9" t="s">
        <v>206</v>
      </c>
      <c r="C41" s="9" t="s">
        <v>92</v>
      </c>
      <c r="D41" s="9"/>
      <c r="E41" s="30" t="s">
        <v>93</v>
      </c>
      <c r="F41" s="31">
        <v>16</v>
      </c>
      <c r="G41" s="31">
        <v>16</v>
      </c>
    </row>
    <row r="42" spans="1:7" ht="72" customHeight="1" x14ac:dyDescent="0.25">
      <c r="A42" s="9"/>
      <c r="B42" s="9" t="s">
        <v>206</v>
      </c>
      <c r="C42" s="9" t="s">
        <v>92</v>
      </c>
      <c r="D42" s="9" t="s">
        <v>28</v>
      </c>
      <c r="E42" s="30" t="s">
        <v>29</v>
      </c>
      <c r="F42" s="31">
        <v>16</v>
      </c>
      <c r="G42" s="31">
        <v>16</v>
      </c>
    </row>
    <row r="43" spans="1:7" ht="53.25" customHeight="1" x14ac:dyDescent="0.25">
      <c r="A43" s="9"/>
      <c r="B43" s="9" t="s">
        <v>206</v>
      </c>
      <c r="C43" s="9" t="s">
        <v>94</v>
      </c>
      <c r="D43" s="9"/>
      <c r="E43" s="30" t="s">
        <v>95</v>
      </c>
      <c r="F43" s="31">
        <f>F44+F46+F48+F50</f>
        <v>119.5</v>
      </c>
      <c r="G43" s="31">
        <f>G44+G46+G48+G50</f>
        <v>181</v>
      </c>
    </row>
    <row r="44" spans="1:7" ht="81.75" customHeight="1" x14ac:dyDescent="0.25">
      <c r="A44" s="9"/>
      <c r="B44" s="9" t="s">
        <v>206</v>
      </c>
      <c r="C44" s="9" t="s">
        <v>96</v>
      </c>
      <c r="D44" s="9"/>
      <c r="E44" s="30" t="s">
        <v>97</v>
      </c>
      <c r="F44" s="31">
        <v>90</v>
      </c>
      <c r="G44" s="31">
        <v>100</v>
      </c>
    </row>
    <row r="45" spans="1:7" ht="68.25" customHeight="1" x14ac:dyDescent="0.25">
      <c r="A45" s="9"/>
      <c r="B45" s="9" t="s">
        <v>206</v>
      </c>
      <c r="C45" s="9" t="s">
        <v>96</v>
      </c>
      <c r="D45" s="9" t="s">
        <v>28</v>
      </c>
      <c r="E45" s="30" t="s">
        <v>29</v>
      </c>
      <c r="F45" s="31">
        <v>90</v>
      </c>
      <c r="G45" s="31">
        <v>100</v>
      </c>
    </row>
    <row r="46" spans="1:7" ht="39" customHeight="1" x14ac:dyDescent="0.25">
      <c r="A46" s="9"/>
      <c r="B46" s="9" t="s">
        <v>206</v>
      </c>
      <c r="C46" s="9" t="s">
        <v>98</v>
      </c>
      <c r="D46" s="9"/>
      <c r="E46" s="30" t="s">
        <v>99</v>
      </c>
      <c r="F46" s="31"/>
      <c r="G46" s="31">
        <v>50</v>
      </c>
    </row>
    <row r="47" spans="1:7" ht="66.75" customHeight="1" x14ac:dyDescent="0.25">
      <c r="A47" s="9"/>
      <c r="B47" s="9" t="s">
        <v>206</v>
      </c>
      <c r="C47" s="9" t="s">
        <v>98</v>
      </c>
      <c r="D47" s="9" t="s">
        <v>28</v>
      </c>
      <c r="E47" s="30" t="s">
        <v>29</v>
      </c>
      <c r="F47" s="31"/>
      <c r="G47" s="31">
        <v>50</v>
      </c>
    </row>
    <row r="48" spans="1:7" ht="51" customHeight="1" x14ac:dyDescent="0.25">
      <c r="A48" s="9"/>
      <c r="B48" s="9" t="s">
        <v>206</v>
      </c>
      <c r="C48" s="9" t="s">
        <v>100</v>
      </c>
      <c r="D48" s="9"/>
      <c r="E48" s="30" t="s">
        <v>101</v>
      </c>
      <c r="F48" s="31">
        <v>13</v>
      </c>
      <c r="G48" s="31">
        <v>14</v>
      </c>
    </row>
    <row r="49" spans="1:7" ht="66.75" customHeight="1" x14ac:dyDescent="0.25">
      <c r="A49" s="9"/>
      <c r="B49" s="9" t="s">
        <v>206</v>
      </c>
      <c r="C49" s="9" t="s">
        <v>100</v>
      </c>
      <c r="D49" s="9" t="s">
        <v>28</v>
      </c>
      <c r="E49" s="30" t="s">
        <v>29</v>
      </c>
      <c r="F49" s="31">
        <v>13</v>
      </c>
      <c r="G49" s="31">
        <v>14</v>
      </c>
    </row>
    <row r="50" spans="1:7" ht="99.75" customHeight="1" x14ac:dyDescent="0.25">
      <c r="A50" s="9"/>
      <c r="B50" s="9" t="s">
        <v>206</v>
      </c>
      <c r="C50" s="9" t="s">
        <v>102</v>
      </c>
      <c r="D50" s="9"/>
      <c r="E50" s="30" t="s">
        <v>103</v>
      </c>
      <c r="F50" s="31">
        <v>16.5</v>
      </c>
      <c r="G50" s="31">
        <f>G51</f>
        <v>17</v>
      </c>
    </row>
    <row r="51" spans="1:7" ht="72.75" customHeight="1" x14ac:dyDescent="0.25">
      <c r="A51" s="9"/>
      <c r="B51" s="9" t="s">
        <v>206</v>
      </c>
      <c r="C51" s="9" t="s">
        <v>102</v>
      </c>
      <c r="D51" s="9" t="s">
        <v>28</v>
      </c>
      <c r="E51" s="30" t="s">
        <v>29</v>
      </c>
      <c r="F51" s="31">
        <v>16.5</v>
      </c>
      <c r="G51" s="31">
        <v>17</v>
      </c>
    </row>
    <row r="52" spans="1:7" ht="51" customHeight="1" x14ac:dyDescent="0.25">
      <c r="A52" s="9"/>
      <c r="B52" s="9" t="s">
        <v>206</v>
      </c>
      <c r="C52" s="9" t="s">
        <v>160</v>
      </c>
      <c r="D52" s="9"/>
      <c r="E52" s="30" t="s">
        <v>161</v>
      </c>
      <c r="F52" s="31">
        <v>37</v>
      </c>
      <c r="G52" s="31">
        <v>37</v>
      </c>
    </row>
    <row r="53" spans="1:7" ht="53.25" customHeight="1" x14ac:dyDescent="0.25">
      <c r="A53" s="9"/>
      <c r="B53" s="9" t="s">
        <v>206</v>
      </c>
      <c r="C53" s="9" t="s">
        <v>168</v>
      </c>
      <c r="D53" s="9"/>
      <c r="E53" s="30" t="s">
        <v>169</v>
      </c>
      <c r="F53" s="31">
        <v>37</v>
      </c>
      <c r="G53" s="31">
        <v>37</v>
      </c>
    </row>
    <row r="54" spans="1:7" ht="38.25" customHeight="1" x14ac:dyDescent="0.25">
      <c r="A54" s="9"/>
      <c r="B54" s="9" t="s">
        <v>206</v>
      </c>
      <c r="C54" s="9" t="s">
        <v>168</v>
      </c>
      <c r="D54" s="9" t="s">
        <v>120</v>
      </c>
      <c r="E54" s="30" t="s">
        <v>121</v>
      </c>
      <c r="F54" s="31">
        <v>37</v>
      </c>
      <c r="G54" s="31">
        <v>37</v>
      </c>
    </row>
    <row r="55" spans="1:7" ht="38.25" customHeight="1" x14ac:dyDescent="0.25">
      <c r="A55" s="9"/>
      <c r="B55" s="32" t="s">
        <v>208</v>
      </c>
      <c r="C55" s="9"/>
      <c r="D55" s="9"/>
      <c r="E55" s="33" t="s">
        <v>209</v>
      </c>
      <c r="F55" s="34">
        <f t="shared" ref="F55:G57" si="0">F56</f>
        <v>441.6</v>
      </c>
      <c r="G55" s="34">
        <f t="shared" si="0"/>
        <v>453.1</v>
      </c>
    </row>
    <row r="56" spans="1:7" ht="38.25" customHeight="1" x14ac:dyDescent="0.25">
      <c r="A56" s="9"/>
      <c r="B56" s="9" t="s">
        <v>210</v>
      </c>
      <c r="C56" s="9"/>
      <c r="D56" s="9"/>
      <c r="E56" s="33" t="s">
        <v>211</v>
      </c>
      <c r="F56" s="31">
        <f t="shared" si="0"/>
        <v>441.6</v>
      </c>
      <c r="G56" s="31">
        <f t="shared" si="0"/>
        <v>453.1</v>
      </c>
    </row>
    <row r="57" spans="1:7" ht="38.25" customHeight="1" x14ac:dyDescent="0.25">
      <c r="A57" s="9"/>
      <c r="B57" s="9" t="s">
        <v>210</v>
      </c>
      <c r="C57" s="9" t="s">
        <v>160</v>
      </c>
      <c r="D57" s="9"/>
      <c r="E57" s="30" t="s">
        <v>161</v>
      </c>
      <c r="F57" s="31">
        <f t="shared" si="0"/>
        <v>441.6</v>
      </c>
      <c r="G57" s="31">
        <f t="shared" si="0"/>
        <v>453.1</v>
      </c>
    </row>
    <row r="58" spans="1:7" ht="67.5" customHeight="1" x14ac:dyDescent="0.25">
      <c r="A58" s="9"/>
      <c r="B58" s="9" t="s">
        <v>210</v>
      </c>
      <c r="C58" s="9" t="s">
        <v>174</v>
      </c>
      <c r="D58" s="9"/>
      <c r="E58" s="30" t="s">
        <v>175</v>
      </c>
      <c r="F58" s="31">
        <f>F59+F60</f>
        <v>441.6</v>
      </c>
      <c r="G58" s="31">
        <f>G59+G60</f>
        <v>453.1</v>
      </c>
    </row>
    <row r="59" spans="1:7" ht="151.5" customHeight="1" x14ac:dyDescent="0.25">
      <c r="A59" s="9"/>
      <c r="B59" s="9" t="s">
        <v>210</v>
      </c>
      <c r="C59" s="9" t="s">
        <v>174</v>
      </c>
      <c r="D59" s="9" t="s">
        <v>164</v>
      </c>
      <c r="E59" s="30" t="s">
        <v>165</v>
      </c>
      <c r="F59" s="31">
        <v>405.61</v>
      </c>
      <c r="G59" s="31">
        <v>433.1</v>
      </c>
    </row>
    <row r="60" spans="1:7" ht="67.5" customHeight="1" x14ac:dyDescent="0.25">
      <c r="A60" s="9"/>
      <c r="B60" s="9" t="s">
        <v>210</v>
      </c>
      <c r="C60" s="9" t="s">
        <v>174</v>
      </c>
      <c r="D60" s="9" t="s">
        <v>28</v>
      </c>
      <c r="E60" s="30" t="s">
        <v>29</v>
      </c>
      <c r="F60" s="31">
        <v>35.99</v>
      </c>
      <c r="G60" s="31">
        <v>20</v>
      </c>
    </row>
    <row r="61" spans="1:7" ht="69" customHeight="1" x14ac:dyDescent="0.25">
      <c r="A61" s="9"/>
      <c r="B61" s="9" t="s">
        <v>212</v>
      </c>
      <c r="C61" s="9"/>
      <c r="D61" s="9"/>
      <c r="E61" s="30" t="s">
        <v>213</v>
      </c>
      <c r="F61" s="31">
        <v>466.4</v>
      </c>
      <c r="G61" s="31">
        <v>1396.4</v>
      </c>
    </row>
    <row r="62" spans="1:7" ht="84" customHeight="1" x14ac:dyDescent="0.25">
      <c r="A62" s="9"/>
      <c r="B62" s="9" t="s">
        <v>214</v>
      </c>
      <c r="C62" s="9"/>
      <c r="D62" s="9"/>
      <c r="E62" s="30" t="s">
        <v>215</v>
      </c>
      <c r="F62" s="31">
        <v>85</v>
      </c>
      <c r="G62" s="31">
        <v>1015</v>
      </c>
    </row>
    <row r="63" spans="1:7" ht="73.5" customHeight="1" x14ac:dyDescent="0.25">
      <c r="A63" s="9"/>
      <c r="B63" s="9" t="s">
        <v>214</v>
      </c>
      <c r="C63" s="9" t="s">
        <v>122</v>
      </c>
      <c r="D63" s="9"/>
      <c r="E63" s="30" t="s">
        <v>123</v>
      </c>
      <c r="F63" s="31">
        <v>85</v>
      </c>
      <c r="G63" s="31">
        <v>1015</v>
      </c>
    </row>
    <row r="64" spans="1:7" ht="51" customHeight="1" x14ac:dyDescent="0.25">
      <c r="A64" s="9"/>
      <c r="B64" s="9" t="s">
        <v>214</v>
      </c>
      <c r="C64" s="9" t="s">
        <v>132</v>
      </c>
      <c r="D64" s="9"/>
      <c r="E64" s="30" t="s">
        <v>133</v>
      </c>
      <c r="F64" s="31"/>
      <c r="G64" s="31">
        <v>1000</v>
      </c>
    </row>
    <row r="65" spans="1:7" ht="149.25" customHeight="1" x14ac:dyDescent="0.25">
      <c r="A65" s="9"/>
      <c r="B65" s="9" t="s">
        <v>214</v>
      </c>
      <c r="C65" s="9" t="s">
        <v>134</v>
      </c>
      <c r="D65" s="9"/>
      <c r="E65" s="30" t="s">
        <v>135</v>
      </c>
      <c r="F65" s="31"/>
      <c r="G65" s="31">
        <v>1000</v>
      </c>
    </row>
    <row r="66" spans="1:7" ht="85.5" customHeight="1" x14ac:dyDescent="0.25">
      <c r="A66" s="9"/>
      <c r="B66" s="9" t="s">
        <v>214</v>
      </c>
      <c r="C66" s="9" t="s">
        <v>136</v>
      </c>
      <c r="D66" s="9"/>
      <c r="E66" s="30" t="s">
        <v>137</v>
      </c>
      <c r="F66" s="31"/>
      <c r="G66" s="31">
        <v>1000</v>
      </c>
    </row>
    <row r="67" spans="1:7" ht="70.5" customHeight="1" x14ac:dyDescent="0.25">
      <c r="A67" s="9"/>
      <c r="B67" s="9" t="s">
        <v>214</v>
      </c>
      <c r="C67" s="9" t="s">
        <v>136</v>
      </c>
      <c r="D67" s="9" t="s">
        <v>28</v>
      </c>
      <c r="E67" s="30" t="s">
        <v>29</v>
      </c>
      <c r="F67" s="31"/>
      <c r="G67" s="31">
        <v>1000</v>
      </c>
    </row>
    <row r="68" spans="1:7" ht="130.5" customHeight="1" x14ac:dyDescent="0.25">
      <c r="A68" s="9"/>
      <c r="B68" s="9" t="s">
        <v>214</v>
      </c>
      <c r="C68" s="9" t="s">
        <v>138</v>
      </c>
      <c r="D68" s="9"/>
      <c r="E68" s="30" t="s">
        <v>139</v>
      </c>
      <c r="F68" s="31">
        <v>85</v>
      </c>
      <c r="G68" s="31">
        <v>15</v>
      </c>
    </row>
    <row r="69" spans="1:7" ht="78.75" customHeight="1" x14ac:dyDescent="0.25">
      <c r="A69" s="9"/>
      <c r="B69" s="9" t="s">
        <v>214</v>
      </c>
      <c r="C69" s="9" t="s">
        <v>140</v>
      </c>
      <c r="D69" s="9"/>
      <c r="E69" s="30" t="s">
        <v>141</v>
      </c>
      <c r="F69" s="31">
        <v>80</v>
      </c>
      <c r="G69" s="31">
        <v>10</v>
      </c>
    </row>
    <row r="70" spans="1:7" ht="85.5" customHeight="1" x14ac:dyDescent="0.25">
      <c r="A70" s="9"/>
      <c r="B70" s="9" t="s">
        <v>214</v>
      </c>
      <c r="C70" s="9" t="s">
        <v>142</v>
      </c>
      <c r="D70" s="9"/>
      <c r="E70" s="30" t="s">
        <v>143</v>
      </c>
      <c r="F70" s="31">
        <v>80</v>
      </c>
      <c r="G70" s="31">
        <v>10</v>
      </c>
    </row>
    <row r="71" spans="1:7" ht="71.25" customHeight="1" x14ac:dyDescent="0.25">
      <c r="A71" s="9"/>
      <c r="B71" s="9" t="s">
        <v>214</v>
      </c>
      <c r="C71" s="9" t="s">
        <v>142</v>
      </c>
      <c r="D71" s="9" t="s">
        <v>28</v>
      </c>
      <c r="E71" s="30" t="s">
        <v>29</v>
      </c>
      <c r="F71" s="31">
        <v>80</v>
      </c>
      <c r="G71" s="31">
        <v>10</v>
      </c>
    </row>
    <row r="72" spans="1:7" ht="115.5" customHeight="1" x14ac:dyDescent="0.25">
      <c r="A72" s="9"/>
      <c r="B72" s="9" t="s">
        <v>214</v>
      </c>
      <c r="C72" s="9" t="s">
        <v>144</v>
      </c>
      <c r="D72" s="9"/>
      <c r="E72" s="30" t="s">
        <v>145</v>
      </c>
      <c r="F72" s="31">
        <v>5</v>
      </c>
      <c r="G72" s="31">
        <v>5</v>
      </c>
    </row>
    <row r="73" spans="1:7" ht="129.75" customHeight="1" x14ac:dyDescent="0.25">
      <c r="A73" s="9"/>
      <c r="B73" s="9" t="s">
        <v>214</v>
      </c>
      <c r="C73" s="9" t="s">
        <v>146</v>
      </c>
      <c r="D73" s="9"/>
      <c r="E73" s="30" t="s">
        <v>147</v>
      </c>
      <c r="F73" s="31">
        <v>5</v>
      </c>
      <c r="G73" s="31">
        <v>5</v>
      </c>
    </row>
    <row r="74" spans="1:7" ht="71.25" customHeight="1" x14ac:dyDescent="0.25">
      <c r="A74" s="9"/>
      <c r="B74" s="9" t="s">
        <v>214</v>
      </c>
      <c r="C74" s="9" t="s">
        <v>146</v>
      </c>
      <c r="D74" s="9" t="s">
        <v>28</v>
      </c>
      <c r="E74" s="30" t="s">
        <v>29</v>
      </c>
      <c r="F74" s="31">
        <v>5</v>
      </c>
      <c r="G74" s="31">
        <v>5</v>
      </c>
    </row>
    <row r="75" spans="1:7" ht="36.75" customHeight="1" x14ac:dyDescent="0.25">
      <c r="A75" s="9"/>
      <c r="B75" s="9" t="s">
        <v>216</v>
      </c>
      <c r="C75" s="9"/>
      <c r="D75" s="9"/>
      <c r="E75" s="30" t="s">
        <v>217</v>
      </c>
      <c r="F75" s="31">
        <v>203</v>
      </c>
      <c r="G75" s="31">
        <v>203</v>
      </c>
    </row>
    <row r="76" spans="1:7" ht="72.75" customHeight="1" x14ac:dyDescent="0.25">
      <c r="A76" s="9"/>
      <c r="B76" s="9" t="s">
        <v>216</v>
      </c>
      <c r="C76" s="9" t="s">
        <v>122</v>
      </c>
      <c r="D76" s="9"/>
      <c r="E76" s="30" t="s">
        <v>123</v>
      </c>
      <c r="F76" s="31">
        <v>203</v>
      </c>
      <c r="G76" s="31">
        <v>203</v>
      </c>
    </row>
    <row r="77" spans="1:7" ht="127.5" customHeight="1" x14ac:dyDescent="0.25">
      <c r="A77" s="9"/>
      <c r="B77" s="9" t="s">
        <v>216</v>
      </c>
      <c r="C77" s="9" t="s">
        <v>138</v>
      </c>
      <c r="D77" s="9"/>
      <c r="E77" s="30" t="s">
        <v>139</v>
      </c>
      <c r="F77" s="31">
        <v>203</v>
      </c>
      <c r="G77" s="31">
        <v>203</v>
      </c>
    </row>
    <row r="78" spans="1:7" ht="104.25" customHeight="1" x14ac:dyDescent="0.25">
      <c r="A78" s="9"/>
      <c r="B78" s="9" t="s">
        <v>216</v>
      </c>
      <c r="C78" s="9" t="s">
        <v>148</v>
      </c>
      <c r="D78" s="9"/>
      <c r="E78" s="30" t="s">
        <v>149</v>
      </c>
      <c r="F78" s="31">
        <v>203</v>
      </c>
      <c r="G78" s="31">
        <v>203</v>
      </c>
    </row>
    <row r="79" spans="1:7" ht="66.75" customHeight="1" x14ac:dyDescent="0.25">
      <c r="A79" s="9"/>
      <c r="B79" s="9" t="s">
        <v>216</v>
      </c>
      <c r="C79" s="9" t="s">
        <v>150</v>
      </c>
      <c r="D79" s="9"/>
      <c r="E79" s="30" t="s">
        <v>151</v>
      </c>
      <c r="F79" s="31">
        <v>203</v>
      </c>
      <c r="G79" s="31">
        <v>203</v>
      </c>
    </row>
    <row r="80" spans="1:7" ht="81.75" customHeight="1" x14ac:dyDescent="0.25">
      <c r="A80" s="9"/>
      <c r="B80" s="9" t="s">
        <v>216</v>
      </c>
      <c r="C80" s="9" t="s">
        <v>150</v>
      </c>
      <c r="D80" s="9" t="s">
        <v>18</v>
      </c>
      <c r="E80" s="30" t="s">
        <v>19</v>
      </c>
      <c r="F80" s="31">
        <v>203</v>
      </c>
      <c r="G80" s="31">
        <v>203</v>
      </c>
    </row>
    <row r="81" spans="1:7" ht="70.5" customHeight="1" x14ac:dyDescent="0.25">
      <c r="A81" s="9"/>
      <c r="B81" s="9" t="s">
        <v>218</v>
      </c>
      <c r="C81" s="9"/>
      <c r="D81" s="9"/>
      <c r="E81" s="30" t="s">
        <v>219</v>
      </c>
      <c r="F81" s="31">
        <v>178.4</v>
      </c>
      <c r="G81" s="31">
        <v>178.4</v>
      </c>
    </row>
    <row r="82" spans="1:7" ht="71.25" customHeight="1" x14ac:dyDescent="0.25">
      <c r="A82" s="9"/>
      <c r="B82" s="9" t="s">
        <v>218</v>
      </c>
      <c r="C82" s="9" t="s">
        <v>122</v>
      </c>
      <c r="D82" s="9"/>
      <c r="E82" s="30" t="s">
        <v>123</v>
      </c>
      <c r="F82" s="31">
        <v>178.4</v>
      </c>
      <c r="G82" s="31">
        <v>178.4</v>
      </c>
    </row>
    <row r="83" spans="1:7" ht="69" customHeight="1" x14ac:dyDescent="0.25">
      <c r="A83" s="9"/>
      <c r="B83" s="9" t="s">
        <v>218</v>
      </c>
      <c r="C83" s="9" t="s">
        <v>124</v>
      </c>
      <c r="D83" s="9"/>
      <c r="E83" s="30" t="s">
        <v>125</v>
      </c>
      <c r="F83" s="31">
        <v>178.4</v>
      </c>
      <c r="G83" s="31">
        <v>178.4</v>
      </c>
    </row>
    <row r="84" spans="1:7" ht="68.25" customHeight="1" x14ac:dyDescent="0.25">
      <c r="A84" s="9"/>
      <c r="B84" s="9" t="s">
        <v>218</v>
      </c>
      <c r="C84" s="9" t="s">
        <v>126</v>
      </c>
      <c r="D84" s="9"/>
      <c r="E84" s="30" t="s">
        <v>127</v>
      </c>
      <c r="F84" s="31">
        <v>178.4</v>
      </c>
      <c r="G84" s="31">
        <v>178.4</v>
      </c>
    </row>
    <row r="85" spans="1:7" ht="85.5" customHeight="1" x14ac:dyDescent="0.25">
      <c r="A85" s="9"/>
      <c r="B85" s="9" t="s">
        <v>218</v>
      </c>
      <c r="C85" s="9" t="s">
        <v>128</v>
      </c>
      <c r="D85" s="9"/>
      <c r="E85" s="30" t="s">
        <v>129</v>
      </c>
      <c r="F85" s="31">
        <v>178.4</v>
      </c>
      <c r="G85" s="31">
        <v>178.4</v>
      </c>
    </row>
    <row r="86" spans="1:7" ht="37.5" customHeight="1" x14ac:dyDescent="0.25">
      <c r="A86" s="9"/>
      <c r="B86" s="9" t="s">
        <v>218</v>
      </c>
      <c r="C86" s="9" t="s">
        <v>128</v>
      </c>
      <c r="D86" s="9" t="s">
        <v>130</v>
      </c>
      <c r="E86" s="30" t="s">
        <v>131</v>
      </c>
      <c r="F86" s="31">
        <v>178.4</v>
      </c>
      <c r="G86" s="31">
        <v>178.4</v>
      </c>
    </row>
    <row r="87" spans="1:7" ht="41.25" customHeight="1" x14ac:dyDescent="0.25">
      <c r="A87" s="9"/>
      <c r="B87" s="9" t="s">
        <v>220</v>
      </c>
      <c r="C87" s="9"/>
      <c r="D87" s="9"/>
      <c r="E87" s="30" t="s">
        <v>221</v>
      </c>
      <c r="F87" s="31">
        <f>F88+F92+F103</f>
        <v>12018.5975</v>
      </c>
      <c r="G87" s="31">
        <f>G88+G92+G103</f>
        <v>8972.9</v>
      </c>
    </row>
    <row r="88" spans="1:7" ht="38.25" customHeight="1" x14ac:dyDescent="0.25">
      <c r="A88" s="9"/>
      <c r="B88" s="9" t="s">
        <v>222</v>
      </c>
      <c r="C88" s="9"/>
      <c r="D88" s="9"/>
      <c r="E88" s="30" t="s">
        <v>223</v>
      </c>
      <c r="F88" s="31">
        <v>90.9</v>
      </c>
      <c r="G88" s="31">
        <v>90.9</v>
      </c>
    </row>
    <row r="89" spans="1:7" ht="73.5" customHeight="1" x14ac:dyDescent="0.25">
      <c r="A89" s="9"/>
      <c r="B89" s="9" t="s">
        <v>222</v>
      </c>
      <c r="C89" s="9" t="s">
        <v>176</v>
      </c>
      <c r="D89" s="9"/>
      <c r="E89" s="30" t="s">
        <v>177</v>
      </c>
      <c r="F89" s="31">
        <v>90.9</v>
      </c>
      <c r="G89" s="31">
        <v>90.9</v>
      </c>
    </row>
    <row r="90" spans="1:7" ht="113.25" customHeight="1" x14ac:dyDescent="0.25">
      <c r="A90" s="9"/>
      <c r="B90" s="9" t="s">
        <v>222</v>
      </c>
      <c r="C90" s="9" t="s">
        <v>178</v>
      </c>
      <c r="D90" s="9"/>
      <c r="E90" s="30" t="s">
        <v>179</v>
      </c>
      <c r="F90" s="31">
        <v>90.9</v>
      </c>
      <c r="G90" s="31">
        <v>90.9</v>
      </c>
    </row>
    <row r="91" spans="1:7" ht="68.25" customHeight="1" x14ac:dyDescent="0.25">
      <c r="A91" s="9"/>
      <c r="B91" s="9" t="s">
        <v>222</v>
      </c>
      <c r="C91" s="9" t="s">
        <v>178</v>
      </c>
      <c r="D91" s="9" t="s">
        <v>28</v>
      </c>
      <c r="E91" s="30" t="s">
        <v>29</v>
      </c>
      <c r="F91" s="31">
        <v>90.9</v>
      </c>
      <c r="G91" s="31">
        <v>90.9</v>
      </c>
    </row>
    <row r="92" spans="1:7" ht="35.25" customHeight="1" x14ac:dyDescent="0.25">
      <c r="A92" s="9"/>
      <c r="B92" s="9" t="s">
        <v>224</v>
      </c>
      <c r="C92" s="9"/>
      <c r="D92" s="9"/>
      <c r="E92" s="30" t="s">
        <v>225</v>
      </c>
      <c r="F92" s="31">
        <f t="shared" ref="F92:G94" si="1">F93</f>
        <v>11541.6975</v>
      </c>
      <c r="G92" s="31">
        <f t="shared" si="1"/>
        <v>8496</v>
      </c>
    </row>
    <row r="93" spans="1:7" ht="100.5" customHeight="1" x14ac:dyDescent="0.25">
      <c r="A93" s="9"/>
      <c r="B93" s="9" t="s">
        <v>224</v>
      </c>
      <c r="C93" s="9" t="s">
        <v>20</v>
      </c>
      <c r="D93" s="9"/>
      <c r="E93" s="30" t="s">
        <v>21</v>
      </c>
      <c r="F93" s="31">
        <f t="shared" si="1"/>
        <v>11541.6975</v>
      </c>
      <c r="G93" s="31">
        <f t="shared" si="1"/>
        <v>8496</v>
      </c>
    </row>
    <row r="94" spans="1:7" ht="86.25" customHeight="1" x14ac:dyDescent="0.25">
      <c r="A94" s="9"/>
      <c r="B94" s="9" t="s">
        <v>224</v>
      </c>
      <c r="C94" s="9" t="s">
        <v>22</v>
      </c>
      <c r="D94" s="9"/>
      <c r="E94" s="30" t="s">
        <v>23</v>
      </c>
      <c r="F94" s="31">
        <f t="shared" si="1"/>
        <v>11541.6975</v>
      </c>
      <c r="G94" s="31">
        <f t="shared" si="1"/>
        <v>8496</v>
      </c>
    </row>
    <row r="95" spans="1:7" ht="67.5" customHeight="1" x14ac:dyDescent="0.25">
      <c r="A95" s="9"/>
      <c r="B95" s="9" t="s">
        <v>224</v>
      </c>
      <c r="C95" s="9" t="s">
        <v>24</v>
      </c>
      <c r="D95" s="9"/>
      <c r="E95" s="30" t="s">
        <v>25</v>
      </c>
      <c r="F95" s="31">
        <f>F96+F99+F101</f>
        <v>11541.6975</v>
      </c>
      <c r="G95" s="31">
        <f>G96+G99+G101</f>
        <v>8496</v>
      </c>
    </row>
    <row r="96" spans="1:7" ht="40.5" customHeight="1" x14ac:dyDescent="0.25">
      <c r="A96" s="9"/>
      <c r="B96" s="9" t="s">
        <v>224</v>
      </c>
      <c r="C96" s="9" t="s">
        <v>26</v>
      </c>
      <c r="D96" s="9"/>
      <c r="E96" s="30" t="s">
        <v>27</v>
      </c>
      <c r="F96" s="31">
        <v>1944.4</v>
      </c>
      <c r="G96" s="31">
        <v>0</v>
      </c>
    </row>
    <row r="97" spans="1:7" ht="72.75" customHeight="1" x14ac:dyDescent="0.25">
      <c r="A97" s="9"/>
      <c r="B97" s="9" t="s">
        <v>224</v>
      </c>
      <c r="C97" s="9" t="s">
        <v>26</v>
      </c>
      <c r="D97" s="9" t="s">
        <v>28</v>
      </c>
      <c r="E97" s="30" t="s">
        <v>29</v>
      </c>
      <c r="F97" s="31">
        <v>1300</v>
      </c>
      <c r="G97" s="31">
        <v>0</v>
      </c>
    </row>
    <row r="98" spans="1:7" ht="27" customHeight="1" x14ac:dyDescent="0.25">
      <c r="A98" s="9"/>
      <c r="B98" s="9" t="s">
        <v>224</v>
      </c>
      <c r="C98" s="9" t="s">
        <v>26</v>
      </c>
      <c r="D98" s="9" t="s">
        <v>30</v>
      </c>
      <c r="E98" s="30" t="s">
        <v>31</v>
      </c>
      <c r="F98" s="31">
        <v>644.4</v>
      </c>
      <c r="G98" s="31">
        <v>0</v>
      </c>
    </row>
    <row r="99" spans="1:7" ht="26.25" customHeight="1" x14ac:dyDescent="0.25">
      <c r="A99" s="9"/>
      <c r="B99" s="9" t="s">
        <v>224</v>
      </c>
      <c r="C99" s="9" t="s">
        <v>32</v>
      </c>
      <c r="D99" s="9"/>
      <c r="E99" s="30" t="s">
        <v>33</v>
      </c>
      <c r="F99" s="31">
        <f>F100</f>
        <v>8083.6</v>
      </c>
      <c r="G99" s="31">
        <f>G100</f>
        <v>8496</v>
      </c>
    </row>
    <row r="100" spans="1:7" ht="74.25" customHeight="1" x14ac:dyDescent="0.25">
      <c r="A100" s="9"/>
      <c r="B100" s="9" t="s">
        <v>224</v>
      </c>
      <c r="C100" s="9" t="s">
        <v>32</v>
      </c>
      <c r="D100" s="9" t="s">
        <v>28</v>
      </c>
      <c r="E100" s="30" t="s">
        <v>29</v>
      </c>
      <c r="F100" s="31">
        <v>8083.6</v>
      </c>
      <c r="G100" s="31">
        <v>8496</v>
      </c>
    </row>
    <row r="101" spans="1:7" ht="136.5" customHeight="1" x14ac:dyDescent="0.25">
      <c r="A101" s="9"/>
      <c r="B101" s="9" t="s">
        <v>224</v>
      </c>
      <c r="C101" s="9" t="s">
        <v>34</v>
      </c>
      <c r="D101" s="9"/>
      <c r="E101" s="30" t="s">
        <v>35</v>
      </c>
      <c r="F101" s="31">
        <f>F102</f>
        <v>1513.6975</v>
      </c>
      <c r="G101" s="31">
        <v>0</v>
      </c>
    </row>
    <row r="102" spans="1:7" ht="28.5" customHeight="1" x14ac:dyDescent="0.25">
      <c r="A102" s="9"/>
      <c r="B102" s="9" t="s">
        <v>224</v>
      </c>
      <c r="C102" s="9" t="s">
        <v>34</v>
      </c>
      <c r="D102" s="9" t="s">
        <v>30</v>
      </c>
      <c r="E102" s="30" t="s">
        <v>31</v>
      </c>
      <c r="F102" s="12">
        <v>1513.6975</v>
      </c>
      <c r="G102" s="31">
        <v>0</v>
      </c>
    </row>
    <row r="103" spans="1:7" ht="42.75" customHeight="1" x14ac:dyDescent="0.25">
      <c r="A103" s="9"/>
      <c r="B103" s="9" t="s">
        <v>226</v>
      </c>
      <c r="C103" s="9"/>
      <c r="D103" s="9"/>
      <c r="E103" s="30" t="s">
        <v>227</v>
      </c>
      <c r="F103" s="31">
        <f t="shared" ref="F103:G105" si="2">F104</f>
        <v>386</v>
      </c>
      <c r="G103" s="31">
        <f t="shared" si="2"/>
        <v>386</v>
      </c>
    </row>
    <row r="104" spans="1:7" ht="83.25" customHeight="1" x14ac:dyDescent="0.25">
      <c r="A104" s="9"/>
      <c r="B104" s="9" t="s">
        <v>226</v>
      </c>
      <c r="C104" s="9" t="s">
        <v>62</v>
      </c>
      <c r="D104" s="9"/>
      <c r="E104" s="30" t="s">
        <v>63</v>
      </c>
      <c r="F104" s="31">
        <f t="shared" si="2"/>
        <v>386</v>
      </c>
      <c r="G104" s="31">
        <f t="shared" si="2"/>
        <v>386</v>
      </c>
    </row>
    <row r="105" spans="1:7" ht="86.25" customHeight="1" x14ac:dyDescent="0.25">
      <c r="A105" s="9"/>
      <c r="B105" s="9" t="s">
        <v>226</v>
      </c>
      <c r="C105" s="9" t="s">
        <v>104</v>
      </c>
      <c r="D105" s="9"/>
      <c r="E105" s="30" t="s">
        <v>105</v>
      </c>
      <c r="F105" s="31">
        <f t="shared" si="2"/>
        <v>386</v>
      </c>
      <c r="G105" s="31">
        <f t="shared" si="2"/>
        <v>386</v>
      </c>
    </row>
    <row r="106" spans="1:7" ht="73.5" customHeight="1" x14ac:dyDescent="0.25">
      <c r="A106" s="9"/>
      <c r="B106" s="9" t="s">
        <v>226</v>
      </c>
      <c r="C106" s="9" t="s">
        <v>106</v>
      </c>
      <c r="D106" s="9"/>
      <c r="E106" s="30" t="s">
        <v>107</v>
      </c>
      <c r="F106" s="31">
        <f>F107+F109</f>
        <v>386</v>
      </c>
      <c r="G106" s="31">
        <f>G107+G109</f>
        <v>386</v>
      </c>
    </row>
    <row r="107" spans="1:7" ht="99" customHeight="1" x14ac:dyDescent="0.25">
      <c r="A107" s="9"/>
      <c r="B107" s="9" t="s">
        <v>226</v>
      </c>
      <c r="C107" s="9" t="s">
        <v>108</v>
      </c>
      <c r="D107" s="9"/>
      <c r="E107" s="30" t="s">
        <v>109</v>
      </c>
      <c r="F107" s="31">
        <v>36</v>
      </c>
      <c r="G107" s="31">
        <v>36</v>
      </c>
    </row>
    <row r="108" spans="1:7" ht="70.5" customHeight="1" x14ac:dyDescent="0.25">
      <c r="A108" s="9"/>
      <c r="B108" s="9" t="s">
        <v>226</v>
      </c>
      <c r="C108" s="9" t="s">
        <v>108</v>
      </c>
      <c r="D108" s="9" t="s">
        <v>28</v>
      </c>
      <c r="E108" s="30" t="s">
        <v>29</v>
      </c>
      <c r="F108" s="31">
        <v>36</v>
      </c>
      <c r="G108" s="31">
        <v>36</v>
      </c>
    </row>
    <row r="109" spans="1:7" ht="38.25" customHeight="1" x14ac:dyDescent="0.25">
      <c r="A109" s="9"/>
      <c r="B109" s="9" t="s">
        <v>226</v>
      </c>
      <c r="C109" s="9" t="s">
        <v>110</v>
      </c>
      <c r="D109" s="9"/>
      <c r="E109" s="30" t="s">
        <v>111</v>
      </c>
      <c r="F109" s="31">
        <f>F110</f>
        <v>350</v>
      </c>
      <c r="G109" s="31">
        <f>G110</f>
        <v>350</v>
      </c>
    </row>
    <row r="110" spans="1:7" ht="65.25" customHeight="1" x14ac:dyDescent="0.25">
      <c r="A110" s="9"/>
      <c r="B110" s="9" t="s">
        <v>226</v>
      </c>
      <c r="C110" s="9" t="s">
        <v>110</v>
      </c>
      <c r="D110" s="9" t="s">
        <v>28</v>
      </c>
      <c r="E110" s="30" t="s">
        <v>29</v>
      </c>
      <c r="F110" s="31">
        <v>350</v>
      </c>
      <c r="G110" s="31">
        <v>350</v>
      </c>
    </row>
    <row r="111" spans="1:7" ht="50.25" customHeight="1" x14ac:dyDescent="0.25">
      <c r="A111" s="9"/>
      <c r="B111" s="9" t="s">
        <v>228</v>
      </c>
      <c r="C111" s="9"/>
      <c r="D111" s="9"/>
      <c r="E111" s="30" t="s">
        <v>229</v>
      </c>
      <c r="F111" s="31">
        <f>F112+F123+F145</f>
        <v>10666.76</v>
      </c>
      <c r="G111" s="31">
        <f>G112+G123+G145</f>
        <v>1533.8</v>
      </c>
    </row>
    <row r="112" spans="1:7" ht="25.5" customHeight="1" x14ac:dyDescent="0.25">
      <c r="A112" s="9"/>
      <c r="B112" s="9" t="s">
        <v>230</v>
      </c>
      <c r="C112" s="9"/>
      <c r="D112" s="9"/>
      <c r="E112" s="30" t="s">
        <v>231</v>
      </c>
      <c r="F112" s="31">
        <v>350</v>
      </c>
      <c r="G112" s="31">
        <f>G113</f>
        <v>800</v>
      </c>
    </row>
    <row r="113" spans="1:7" ht="83.25" customHeight="1" x14ac:dyDescent="0.25">
      <c r="A113" s="9"/>
      <c r="B113" s="9" t="s">
        <v>230</v>
      </c>
      <c r="C113" s="9" t="s">
        <v>62</v>
      </c>
      <c r="D113" s="9"/>
      <c r="E113" s="30" t="s">
        <v>63</v>
      </c>
      <c r="F113" s="31">
        <v>350</v>
      </c>
      <c r="G113" s="31">
        <f>G114</f>
        <v>800</v>
      </c>
    </row>
    <row r="114" spans="1:7" ht="52.5" customHeight="1" x14ac:dyDescent="0.25">
      <c r="A114" s="9"/>
      <c r="B114" s="9" t="s">
        <v>230</v>
      </c>
      <c r="C114" s="9" t="s">
        <v>64</v>
      </c>
      <c r="D114" s="9"/>
      <c r="E114" s="30" t="s">
        <v>65</v>
      </c>
      <c r="F114" s="31">
        <v>350</v>
      </c>
      <c r="G114" s="31">
        <f>G115+G118</f>
        <v>800</v>
      </c>
    </row>
    <row r="115" spans="1:7" ht="54" customHeight="1" x14ac:dyDescent="0.25">
      <c r="A115" s="9"/>
      <c r="B115" s="9" t="s">
        <v>230</v>
      </c>
      <c r="C115" s="9" t="s">
        <v>72</v>
      </c>
      <c r="D115" s="9"/>
      <c r="E115" s="30" t="s">
        <v>73</v>
      </c>
      <c r="F115" s="31">
        <v>0</v>
      </c>
      <c r="G115" s="31">
        <f>G116</f>
        <v>500</v>
      </c>
    </row>
    <row r="116" spans="1:7" ht="66.75" customHeight="1" x14ac:dyDescent="0.25">
      <c r="A116" s="9"/>
      <c r="B116" s="9" t="s">
        <v>230</v>
      </c>
      <c r="C116" s="9" t="s">
        <v>76</v>
      </c>
      <c r="D116" s="9"/>
      <c r="E116" s="30" t="s">
        <v>77</v>
      </c>
      <c r="F116" s="31">
        <v>0</v>
      </c>
      <c r="G116" s="31">
        <f>G117</f>
        <v>500</v>
      </c>
    </row>
    <row r="117" spans="1:7" ht="72" customHeight="1" x14ac:dyDescent="0.25">
      <c r="A117" s="9"/>
      <c r="B117" s="9" t="s">
        <v>230</v>
      </c>
      <c r="C117" s="9" t="s">
        <v>76</v>
      </c>
      <c r="D117" s="9" t="s">
        <v>28</v>
      </c>
      <c r="E117" s="30" t="s">
        <v>29</v>
      </c>
      <c r="F117" s="31">
        <v>0</v>
      </c>
      <c r="G117" s="31">
        <v>500</v>
      </c>
    </row>
    <row r="118" spans="1:7" ht="72.75" customHeight="1" x14ac:dyDescent="0.25">
      <c r="A118" s="9"/>
      <c r="B118" s="9" t="s">
        <v>230</v>
      </c>
      <c r="C118" s="9" t="s">
        <v>78</v>
      </c>
      <c r="D118" s="9"/>
      <c r="E118" s="30" t="s">
        <v>79</v>
      </c>
      <c r="F118" s="31">
        <v>350</v>
      </c>
      <c r="G118" s="31">
        <v>300</v>
      </c>
    </row>
    <row r="119" spans="1:7" ht="82.5" customHeight="1" x14ac:dyDescent="0.25">
      <c r="A119" s="9"/>
      <c r="B119" s="9" t="s">
        <v>230</v>
      </c>
      <c r="C119" s="9" t="s">
        <v>82</v>
      </c>
      <c r="D119" s="9"/>
      <c r="E119" s="30" t="s">
        <v>83</v>
      </c>
      <c r="F119" s="31">
        <v>200</v>
      </c>
      <c r="G119" s="31">
        <v>250</v>
      </c>
    </row>
    <row r="120" spans="1:7" ht="71.25" customHeight="1" x14ac:dyDescent="0.25">
      <c r="A120" s="9"/>
      <c r="B120" s="9" t="s">
        <v>230</v>
      </c>
      <c r="C120" s="9" t="s">
        <v>82</v>
      </c>
      <c r="D120" s="9" t="s">
        <v>28</v>
      </c>
      <c r="E120" s="30" t="s">
        <v>29</v>
      </c>
      <c r="F120" s="31">
        <v>200</v>
      </c>
      <c r="G120" s="31">
        <v>250</v>
      </c>
    </row>
    <row r="121" spans="1:7" ht="120" customHeight="1" x14ac:dyDescent="0.25">
      <c r="A121" s="9"/>
      <c r="B121" s="9" t="s">
        <v>230</v>
      </c>
      <c r="C121" s="9" t="s">
        <v>84</v>
      </c>
      <c r="D121" s="9"/>
      <c r="E121" s="30" t="s">
        <v>85</v>
      </c>
      <c r="F121" s="31">
        <v>150</v>
      </c>
      <c r="G121" s="31">
        <v>50</v>
      </c>
    </row>
    <row r="122" spans="1:7" ht="72.75" customHeight="1" x14ac:dyDescent="0.25">
      <c r="A122" s="9"/>
      <c r="B122" s="9" t="s">
        <v>230</v>
      </c>
      <c r="C122" s="9" t="s">
        <v>84</v>
      </c>
      <c r="D122" s="9" t="s">
        <v>28</v>
      </c>
      <c r="E122" s="30" t="s">
        <v>29</v>
      </c>
      <c r="F122" s="31">
        <v>150</v>
      </c>
      <c r="G122" s="31">
        <v>50</v>
      </c>
    </row>
    <row r="123" spans="1:7" ht="18" customHeight="1" x14ac:dyDescent="0.25">
      <c r="A123" s="9"/>
      <c r="B123" s="9" t="s">
        <v>232</v>
      </c>
      <c r="C123" s="9"/>
      <c r="D123" s="9"/>
      <c r="E123" s="30" t="s">
        <v>233</v>
      </c>
      <c r="F123" s="31">
        <v>7852.66</v>
      </c>
      <c r="G123" s="31">
        <v>733.8</v>
      </c>
    </row>
    <row r="124" spans="1:7" ht="99" customHeight="1" x14ac:dyDescent="0.25">
      <c r="A124" s="9"/>
      <c r="B124" s="9" t="s">
        <v>232</v>
      </c>
      <c r="C124" s="9" t="s">
        <v>20</v>
      </c>
      <c r="D124" s="9"/>
      <c r="E124" s="30" t="s">
        <v>21</v>
      </c>
      <c r="F124" s="31">
        <v>5986.3</v>
      </c>
      <c r="G124" s="31">
        <v>0</v>
      </c>
    </row>
    <row r="125" spans="1:7" ht="80.25" customHeight="1" x14ac:dyDescent="0.25">
      <c r="A125" s="9"/>
      <c r="B125" s="9" t="s">
        <v>232</v>
      </c>
      <c r="C125" s="9" t="s">
        <v>22</v>
      </c>
      <c r="D125" s="9"/>
      <c r="E125" s="30" t="s">
        <v>23</v>
      </c>
      <c r="F125" s="31">
        <v>5986.3</v>
      </c>
      <c r="G125" s="31">
        <v>0</v>
      </c>
    </row>
    <row r="126" spans="1:7" ht="53.25" customHeight="1" x14ac:dyDescent="0.25">
      <c r="A126" s="9"/>
      <c r="B126" s="9" t="s">
        <v>232</v>
      </c>
      <c r="C126" s="9" t="s">
        <v>36</v>
      </c>
      <c r="D126" s="9"/>
      <c r="E126" s="30" t="s">
        <v>37</v>
      </c>
      <c r="F126" s="31">
        <v>800</v>
      </c>
      <c r="G126" s="31">
        <v>0</v>
      </c>
    </row>
    <row r="127" spans="1:7" ht="55.5" customHeight="1" x14ac:dyDescent="0.25">
      <c r="A127" s="9"/>
      <c r="B127" s="9" t="s">
        <v>232</v>
      </c>
      <c r="C127" s="9" t="s">
        <v>38</v>
      </c>
      <c r="D127" s="9"/>
      <c r="E127" s="30" t="s">
        <v>39</v>
      </c>
      <c r="F127" s="31">
        <v>800</v>
      </c>
      <c r="G127" s="31">
        <v>0</v>
      </c>
    </row>
    <row r="128" spans="1:7" ht="71.25" customHeight="1" x14ac:dyDescent="0.25">
      <c r="A128" s="9"/>
      <c r="B128" s="9" t="s">
        <v>232</v>
      </c>
      <c r="C128" s="9" t="s">
        <v>38</v>
      </c>
      <c r="D128" s="9" t="s">
        <v>28</v>
      </c>
      <c r="E128" s="30" t="s">
        <v>29</v>
      </c>
      <c r="F128" s="31">
        <v>800</v>
      </c>
      <c r="G128" s="31">
        <v>0</v>
      </c>
    </row>
    <row r="129" spans="1:7" ht="64.5" customHeight="1" x14ac:dyDescent="0.25">
      <c r="A129" s="9"/>
      <c r="B129" s="9" t="s">
        <v>232</v>
      </c>
      <c r="C129" s="9" t="s">
        <v>44</v>
      </c>
      <c r="D129" s="9"/>
      <c r="E129" s="30" t="s">
        <v>45</v>
      </c>
      <c r="F129" s="31">
        <v>5186.3</v>
      </c>
      <c r="G129" s="31">
        <v>0</v>
      </c>
    </row>
    <row r="130" spans="1:7" ht="51" customHeight="1" x14ac:dyDescent="0.25">
      <c r="A130" s="9"/>
      <c r="B130" s="9" t="s">
        <v>232</v>
      </c>
      <c r="C130" s="9" t="s">
        <v>46</v>
      </c>
      <c r="D130" s="9"/>
      <c r="E130" s="30" t="s">
        <v>47</v>
      </c>
      <c r="F130" s="31">
        <v>200</v>
      </c>
      <c r="G130" s="31">
        <v>0</v>
      </c>
    </row>
    <row r="131" spans="1:7" ht="86.25" customHeight="1" x14ac:dyDescent="0.25">
      <c r="A131" s="9"/>
      <c r="B131" s="9" t="s">
        <v>232</v>
      </c>
      <c r="C131" s="9" t="s">
        <v>46</v>
      </c>
      <c r="D131" s="9" t="s">
        <v>18</v>
      </c>
      <c r="E131" s="30" t="s">
        <v>19</v>
      </c>
      <c r="F131" s="31">
        <v>200</v>
      </c>
      <c r="G131" s="31">
        <v>0</v>
      </c>
    </row>
    <row r="132" spans="1:7" ht="18" customHeight="1" x14ac:dyDescent="0.25">
      <c r="A132" s="9"/>
      <c r="B132" s="9" t="s">
        <v>232</v>
      </c>
      <c r="C132" s="9" t="s">
        <v>48</v>
      </c>
      <c r="D132" s="9"/>
      <c r="E132" s="30" t="s">
        <v>49</v>
      </c>
      <c r="F132" s="31">
        <v>250</v>
      </c>
      <c r="G132" s="31">
        <v>0</v>
      </c>
    </row>
    <row r="133" spans="1:7" ht="81" customHeight="1" x14ac:dyDescent="0.25">
      <c r="A133" s="9"/>
      <c r="B133" s="9" t="s">
        <v>232</v>
      </c>
      <c r="C133" s="9" t="s">
        <v>48</v>
      </c>
      <c r="D133" s="9" t="s">
        <v>18</v>
      </c>
      <c r="E133" s="30" t="s">
        <v>19</v>
      </c>
      <c r="F133" s="31">
        <v>250</v>
      </c>
      <c r="G133" s="31">
        <v>0</v>
      </c>
    </row>
    <row r="134" spans="1:7" ht="49.5" customHeight="1" x14ac:dyDescent="0.25">
      <c r="A134" s="9"/>
      <c r="B134" s="9" t="s">
        <v>232</v>
      </c>
      <c r="C134" s="9" t="s">
        <v>50</v>
      </c>
      <c r="D134" s="9"/>
      <c r="E134" s="30" t="s">
        <v>51</v>
      </c>
      <c r="F134" s="31">
        <v>1080</v>
      </c>
      <c r="G134" s="31">
        <v>0</v>
      </c>
    </row>
    <row r="135" spans="1:7" ht="84.75" customHeight="1" x14ac:dyDescent="0.25">
      <c r="A135" s="9"/>
      <c r="B135" s="9" t="s">
        <v>232</v>
      </c>
      <c r="C135" s="9" t="s">
        <v>50</v>
      </c>
      <c r="D135" s="9" t="s">
        <v>18</v>
      </c>
      <c r="E135" s="30" t="s">
        <v>19</v>
      </c>
      <c r="F135" s="31">
        <v>1080</v>
      </c>
      <c r="G135" s="31">
        <v>0</v>
      </c>
    </row>
    <row r="136" spans="1:7" ht="35.25" customHeight="1" x14ac:dyDescent="0.25">
      <c r="A136" s="9"/>
      <c r="B136" s="9" t="s">
        <v>232</v>
      </c>
      <c r="C136" s="9" t="s">
        <v>52</v>
      </c>
      <c r="D136" s="9"/>
      <c r="E136" s="30" t="s">
        <v>53</v>
      </c>
      <c r="F136" s="31">
        <v>256.3</v>
      </c>
      <c r="G136" s="31">
        <v>0</v>
      </c>
    </row>
    <row r="137" spans="1:7" ht="86.25" customHeight="1" x14ac:dyDescent="0.25">
      <c r="A137" s="9"/>
      <c r="B137" s="9" t="s">
        <v>232</v>
      </c>
      <c r="C137" s="9" t="s">
        <v>52</v>
      </c>
      <c r="D137" s="9" t="s">
        <v>18</v>
      </c>
      <c r="E137" s="30" t="s">
        <v>19</v>
      </c>
      <c r="F137" s="31">
        <v>256.3</v>
      </c>
      <c r="G137" s="31">
        <v>0</v>
      </c>
    </row>
    <row r="138" spans="1:7" ht="19.5" customHeight="1" x14ac:dyDescent="0.25">
      <c r="A138" s="9"/>
      <c r="B138" s="9" t="s">
        <v>232</v>
      </c>
      <c r="C138" s="9" t="s">
        <v>54</v>
      </c>
      <c r="D138" s="9"/>
      <c r="E138" s="30" t="s">
        <v>55</v>
      </c>
      <c r="F138" s="31">
        <f>F139</f>
        <v>3400</v>
      </c>
      <c r="G138" s="31">
        <v>0</v>
      </c>
    </row>
    <row r="139" spans="1:7" ht="20.25" customHeight="1" x14ac:dyDescent="0.25">
      <c r="A139" s="9"/>
      <c r="B139" s="9" t="s">
        <v>232</v>
      </c>
      <c r="C139" s="9" t="s">
        <v>54</v>
      </c>
      <c r="D139" s="9" t="s">
        <v>30</v>
      </c>
      <c r="E139" s="11" t="s">
        <v>31</v>
      </c>
      <c r="F139" s="31">
        <v>3400</v>
      </c>
      <c r="G139" s="31">
        <v>0</v>
      </c>
    </row>
    <row r="140" spans="1:7" ht="102.75" customHeight="1" x14ac:dyDescent="0.25">
      <c r="A140" s="9"/>
      <c r="B140" s="9" t="s">
        <v>232</v>
      </c>
      <c r="C140" s="9" t="s">
        <v>152</v>
      </c>
      <c r="D140" s="9"/>
      <c r="E140" s="30" t="s">
        <v>153</v>
      </c>
      <c r="F140" s="31">
        <v>1866.36</v>
      </c>
      <c r="G140" s="31">
        <v>733.8</v>
      </c>
    </row>
    <row r="141" spans="1:7" ht="65.25" customHeight="1" x14ac:dyDescent="0.25">
      <c r="A141" s="9"/>
      <c r="B141" s="9" t="s">
        <v>232</v>
      </c>
      <c r="C141" s="9" t="s">
        <v>154</v>
      </c>
      <c r="D141" s="9"/>
      <c r="E141" s="30" t="s">
        <v>155</v>
      </c>
      <c r="F141" s="31">
        <v>1866.36</v>
      </c>
      <c r="G141" s="31">
        <v>733.8</v>
      </c>
    </row>
    <row r="142" spans="1:7" ht="66" customHeight="1" x14ac:dyDescent="0.25">
      <c r="A142" s="9"/>
      <c r="B142" s="9" t="s">
        <v>232</v>
      </c>
      <c r="C142" s="9" t="s">
        <v>156</v>
      </c>
      <c r="D142" s="10"/>
      <c r="E142" s="13" t="s">
        <v>157</v>
      </c>
      <c r="F142" s="31">
        <v>1866.36</v>
      </c>
      <c r="G142" s="31">
        <v>733.8</v>
      </c>
    </row>
    <row r="143" spans="1:7" ht="51.75" customHeight="1" x14ac:dyDescent="0.25">
      <c r="A143" s="9"/>
      <c r="B143" s="9" t="s">
        <v>232</v>
      </c>
      <c r="C143" s="9" t="s">
        <v>158</v>
      </c>
      <c r="D143" s="10"/>
      <c r="E143" s="13" t="s">
        <v>159</v>
      </c>
      <c r="F143" s="31">
        <v>1866.36</v>
      </c>
      <c r="G143" s="31">
        <v>733.8</v>
      </c>
    </row>
    <row r="144" spans="1:7" ht="67.5" customHeight="1" x14ac:dyDescent="0.25">
      <c r="A144" s="9"/>
      <c r="B144" s="9" t="s">
        <v>232</v>
      </c>
      <c r="C144" s="9" t="s">
        <v>158</v>
      </c>
      <c r="D144" s="10" t="s">
        <v>28</v>
      </c>
      <c r="E144" s="13" t="s">
        <v>29</v>
      </c>
      <c r="F144" s="31">
        <v>1866.36</v>
      </c>
      <c r="G144" s="31">
        <v>733.8</v>
      </c>
    </row>
    <row r="145" spans="1:7" ht="55.5" customHeight="1" x14ac:dyDescent="0.25">
      <c r="A145" s="9"/>
      <c r="B145" s="9" t="s">
        <v>234</v>
      </c>
      <c r="C145" s="9"/>
      <c r="D145" s="9"/>
      <c r="E145" s="30" t="s">
        <v>235</v>
      </c>
      <c r="F145" s="31">
        <v>2464.1</v>
      </c>
      <c r="G145" s="31">
        <v>0</v>
      </c>
    </row>
    <row r="146" spans="1:7" ht="99.75" customHeight="1" x14ac:dyDescent="0.25">
      <c r="A146" s="9"/>
      <c r="B146" s="9" t="s">
        <v>234</v>
      </c>
      <c r="C146" s="9" t="s">
        <v>20</v>
      </c>
      <c r="D146" s="9"/>
      <c r="E146" s="30" t="s">
        <v>21</v>
      </c>
      <c r="F146" s="31">
        <v>2464.1</v>
      </c>
      <c r="G146" s="31">
        <v>0</v>
      </c>
    </row>
    <row r="147" spans="1:7" ht="89.25" customHeight="1" x14ac:dyDescent="0.25">
      <c r="A147" s="9"/>
      <c r="B147" s="9" t="s">
        <v>234</v>
      </c>
      <c r="C147" s="9" t="s">
        <v>22</v>
      </c>
      <c r="D147" s="9"/>
      <c r="E147" s="30" t="s">
        <v>23</v>
      </c>
      <c r="F147" s="31">
        <v>200</v>
      </c>
      <c r="G147" s="31">
        <v>0</v>
      </c>
    </row>
    <row r="148" spans="1:7" ht="96.75" customHeight="1" x14ac:dyDescent="0.25">
      <c r="A148" s="9"/>
      <c r="B148" s="9" t="s">
        <v>234</v>
      </c>
      <c r="C148" s="9" t="s">
        <v>40</v>
      </c>
      <c r="D148" s="9"/>
      <c r="E148" s="30" t="s">
        <v>41</v>
      </c>
      <c r="F148" s="31">
        <v>200</v>
      </c>
      <c r="G148" s="31">
        <v>0</v>
      </c>
    </row>
    <row r="149" spans="1:7" ht="36.75" customHeight="1" x14ac:dyDescent="0.25">
      <c r="A149" s="9"/>
      <c r="B149" s="9" t="s">
        <v>234</v>
      </c>
      <c r="C149" s="9" t="s">
        <v>42</v>
      </c>
      <c r="D149" s="9"/>
      <c r="E149" s="30" t="s">
        <v>43</v>
      </c>
      <c r="F149" s="31">
        <v>200</v>
      </c>
      <c r="G149" s="31">
        <v>0</v>
      </c>
    </row>
    <row r="150" spans="1:7" ht="85.5" customHeight="1" x14ac:dyDescent="0.25">
      <c r="A150" s="9"/>
      <c r="B150" s="9" t="s">
        <v>234</v>
      </c>
      <c r="C150" s="9" t="s">
        <v>42</v>
      </c>
      <c r="D150" s="9" t="s">
        <v>18</v>
      </c>
      <c r="E150" s="30" t="s">
        <v>19</v>
      </c>
      <c r="F150" s="31">
        <v>200</v>
      </c>
      <c r="G150" s="31">
        <v>0</v>
      </c>
    </row>
    <row r="151" spans="1:7" ht="57" customHeight="1" x14ac:dyDescent="0.25">
      <c r="A151" s="9"/>
      <c r="B151" s="9" t="s">
        <v>234</v>
      </c>
      <c r="C151" s="9" t="s">
        <v>56</v>
      </c>
      <c r="D151" s="9"/>
      <c r="E151" s="30" t="s">
        <v>57</v>
      </c>
      <c r="F151" s="31">
        <v>2264.1</v>
      </c>
      <c r="G151" s="31">
        <v>0</v>
      </c>
    </row>
    <row r="152" spans="1:7" ht="117" customHeight="1" x14ac:dyDescent="0.25">
      <c r="A152" s="9"/>
      <c r="B152" s="9" t="s">
        <v>234</v>
      </c>
      <c r="C152" s="9" t="s">
        <v>58</v>
      </c>
      <c r="D152" s="9"/>
      <c r="E152" s="30" t="s">
        <v>59</v>
      </c>
      <c r="F152" s="31">
        <v>2264.1</v>
      </c>
      <c r="G152" s="31">
        <v>0</v>
      </c>
    </row>
    <row r="153" spans="1:7" ht="84" customHeight="1" x14ac:dyDescent="0.25">
      <c r="A153" s="9"/>
      <c r="B153" s="9" t="s">
        <v>234</v>
      </c>
      <c r="C153" s="9" t="s">
        <v>60</v>
      </c>
      <c r="D153" s="9"/>
      <c r="E153" s="30" t="s">
        <v>61</v>
      </c>
      <c r="F153" s="31">
        <v>2264.1</v>
      </c>
      <c r="G153" s="31">
        <v>0</v>
      </c>
    </row>
    <row r="154" spans="1:7" ht="87" customHeight="1" x14ac:dyDescent="0.25">
      <c r="A154" s="9"/>
      <c r="B154" s="9" t="s">
        <v>234</v>
      </c>
      <c r="C154" s="9" t="s">
        <v>60</v>
      </c>
      <c r="D154" s="9" t="s">
        <v>18</v>
      </c>
      <c r="E154" s="30" t="s">
        <v>19</v>
      </c>
      <c r="F154" s="31">
        <v>2264.1</v>
      </c>
      <c r="G154" s="31">
        <v>0</v>
      </c>
    </row>
    <row r="155" spans="1:7" ht="36" customHeight="1" x14ac:dyDescent="0.25">
      <c r="A155" s="9"/>
      <c r="B155" s="9" t="s">
        <v>236</v>
      </c>
      <c r="C155" s="9"/>
      <c r="D155" s="9"/>
      <c r="E155" s="30" t="s">
        <v>237</v>
      </c>
      <c r="F155" s="31">
        <v>2559.84</v>
      </c>
      <c r="G155" s="31">
        <v>0</v>
      </c>
    </row>
    <row r="156" spans="1:7" ht="21.75" customHeight="1" x14ac:dyDescent="0.25">
      <c r="A156" s="9"/>
      <c r="B156" s="9" t="s">
        <v>238</v>
      </c>
      <c r="C156" s="9"/>
      <c r="D156" s="9"/>
      <c r="E156" s="30" t="s">
        <v>239</v>
      </c>
      <c r="F156" s="31">
        <v>2559.84</v>
      </c>
      <c r="G156" s="31">
        <v>0</v>
      </c>
    </row>
    <row r="157" spans="1:7" ht="66.75" customHeight="1" x14ac:dyDescent="0.25">
      <c r="A157" s="9"/>
      <c r="B157" s="9" t="s">
        <v>238</v>
      </c>
      <c r="C157" s="9" t="s">
        <v>10</v>
      </c>
      <c r="D157" s="9"/>
      <c r="E157" s="30" t="s">
        <v>11</v>
      </c>
      <c r="F157" s="31">
        <v>2559.84</v>
      </c>
      <c r="G157" s="31">
        <v>0</v>
      </c>
    </row>
    <row r="158" spans="1:7" ht="42" customHeight="1" x14ac:dyDescent="0.25">
      <c r="A158" s="9"/>
      <c r="B158" s="9" t="s">
        <v>238</v>
      </c>
      <c r="C158" s="9" t="s">
        <v>12</v>
      </c>
      <c r="D158" s="9"/>
      <c r="E158" s="30" t="s">
        <v>13</v>
      </c>
      <c r="F158" s="31">
        <v>2559.84</v>
      </c>
      <c r="G158" s="31">
        <v>0</v>
      </c>
    </row>
    <row r="159" spans="1:7" ht="99" customHeight="1" x14ac:dyDescent="0.25">
      <c r="A159" s="9"/>
      <c r="B159" s="9" t="s">
        <v>238</v>
      </c>
      <c r="C159" s="9" t="s">
        <v>14</v>
      </c>
      <c r="D159" s="9"/>
      <c r="E159" s="30" t="s">
        <v>15</v>
      </c>
      <c r="F159" s="31">
        <v>2559.84</v>
      </c>
      <c r="G159" s="31">
        <v>0</v>
      </c>
    </row>
    <row r="160" spans="1:7" ht="83.25" customHeight="1" x14ac:dyDescent="0.25">
      <c r="A160" s="9"/>
      <c r="B160" s="9" t="s">
        <v>238</v>
      </c>
      <c r="C160" s="9" t="s">
        <v>16</v>
      </c>
      <c r="D160" s="9"/>
      <c r="E160" s="30" t="s">
        <v>17</v>
      </c>
      <c r="F160" s="31">
        <v>2559.84</v>
      </c>
      <c r="G160" s="31">
        <v>0</v>
      </c>
    </row>
    <row r="161" spans="1:7" ht="88.5" customHeight="1" x14ac:dyDescent="0.25">
      <c r="A161" s="9"/>
      <c r="B161" s="9" t="s">
        <v>238</v>
      </c>
      <c r="C161" s="9" t="s">
        <v>16</v>
      </c>
      <c r="D161" s="9" t="s">
        <v>18</v>
      </c>
      <c r="E161" s="30" t="s">
        <v>19</v>
      </c>
      <c r="F161" s="31">
        <v>2559.84</v>
      </c>
      <c r="G161" s="31">
        <v>0</v>
      </c>
    </row>
    <row r="162" spans="1:7" ht="22.5" customHeight="1" x14ac:dyDescent="0.25">
      <c r="A162" s="9"/>
      <c r="B162" s="9" t="s">
        <v>240</v>
      </c>
      <c r="C162" s="9"/>
      <c r="D162" s="9"/>
      <c r="E162" s="30" t="s">
        <v>241</v>
      </c>
      <c r="F162" s="31">
        <v>73</v>
      </c>
      <c r="G162" s="31">
        <v>73.5</v>
      </c>
    </row>
    <row r="163" spans="1:7" ht="22.5" customHeight="1" x14ac:dyDescent="0.25">
      <c r="A163" s="9"/>
      <c r="B163" s="9" t="s">
        <v>242</v>
      </c>
      <c r="C163" s="9"/>
      <c r="D163" s="9"/>
      <c r="E163" s="30" t="s">
        <v>243</v>
      </c>
      <c r="F163" s="31">
        <v>73</v>
      </c>
      <c r="G163" s="31">
        <v>73.5</v>
      </c>
    </row>
    <row r="164" spans="1:7" ht="68.25" customHeight="1" x14ac:dyDescent="0.25">
      <c r="A164" s="9"/>
      <c r="B164" s="9" t="s">
        <v>242</v>
      </c>
      <c r="C164" s="9" t="s">
        <v>176</v>
      </c>
      <c r="D164" s="9"/>
      <c r="E164" s="30" t="s">
        <v>177</v>
      </c>
      <c r="F164" s="31">
        <v>73</v>
      </c>
      <c r="G164" s="31">
        <v>73.5</v>
      </c>
    </row>
    <row r="165" spans="1:7" ht="91.5" customHeight="1" x14ac:dyDescent="0.25">
      <c r="A165" s="9"/>
      <c r="B165" s="9" t="s">
        <v>242</v>
      </c>
      <c r="C165" s="9" t="s">
        <v>182</v>
      </c>
      <c r="D165" s="9"/>
      <c r="E165" s="30" t="s">
        <v>183</v>
      </c>
      <c r="F165" s="31">
        <v>73</v>
      </c>
      <c r="G165" s="31">
        <v>73.5</v>
      </c>
    </row>
    <row r="166" spans="1:7" ht="36.75" customHeight="1" x14ac:dyDescent="0.25">
      <c r="A166" s="9"/>
      <c r="B166" s="9" t="s">
        <v>242</v>
      </c>
      <c r="C166" s="9" t="s">
        <v>182</v>
      </c>
      <c r="D166" s="9" t="s">
        <v>130</v>
      </c>
      <c r="E166" s="30" t="s">
        <v>131</v>
      </c>
      <c r="F166" s="31">
        <v>73</v>
      </c>
      <c r="G166" s="31">
        <v>73.5</v>
      </c>
    </row>
    <row r="167" spans="1:7" ht="69" customHeight="1" x14ac:dyDescent="0.25">
      <c r="A167" s="27" t="s">
        <v>244</v>
      </c>
      <c r="B167" s="27"/>
      <c r="C167" s="27"/>
      <c r="D167" s="27"/>
      <c r="E167" s="28" t="s">
        <v>245</v>
      </c>
      <c r="F167" s="29">
        <v>150</v>
      </c>
      <c r="G167" s="29">
        <v>150</v>
      </c>
    </row>
    <row r="168" spans="1:7" ht="37.5" customHeight="1" x14ac:dyDescent="0.25">
      <c r="A168" s="9"/>
      <c r="B168" s="9" t="s">
        <v>202</v>
      </c>
      <c r="C168" s="9"/>
      <c r="D168" s="9"/>
      <c r="E168" s="30" t="s">
        <v>203</v>
      </c>
      <c r="F168" s="31">
        <v>150</v>
      </c>
      <c r="G168" s="31">
        <v>150</v>
      </c>
    </row>
    <row r="169" spans="1:7" ht="24" customHeight="1" x14ac:dyDescent="0.25">
      <c r="A169" s="9"/>
      <c r="B169" s="9" t="s">
        <v>246</v>
      </c>
      <c r="C169" s="9"/>
      <c r="D169" s="9"/>
      <c r="E169" s="30" t="s">
        <v>247</v>
      </c>
      <c r="F169" s="31">
        <v>150</v>
      </c>
      <c r="G169" s="31">
        <v>150</v>
      </c>
    </row>
    <row r="170" spans="1:7" ht="98.25" customHeight="1" x14ac:dyDescent="0.25">
      <c r="A170" s="9"/>
      <c r="B170" s="9" t="s">
        <v>246</v>
      </c>
      <c r="C170" s="9" t="s">
        <v>112</v>
      </c>
      <c r="D170" s="9"/>
      <c r="E170" s="30" t="s">
        <v>113</v>
      </c>
      <c r="F170" s="31">
        <v>150</v>
      </c>
      <c r="G170" s="31">
        <v>150</v>
      </c>
    </row>
    <row r="171" spans="1:7" ht="52.5" customHeight="1" x14ac:dyDescent="0.25">
      <c r="A171" s="9"/>
      <c r="B171" s="9" t="s">
        <v>246</v>
      </c>
      <c r="C171" s="9" t="s">
        <v>114</v>
      </c>
      <c r="D171" s="9"/>
      <c r="E171" s="30" t="s">
        <v>115</v>
      </c>
      <c r="F171" s="31">
        <v>150</v>
      </c>
      <c r="G171" s="31">
        <v>150</v>
      </c>
    </row>
    <row r="172" spans="1:7" ht="114.75" customHeight="1" x14ac:dyDescent="0.25">
      <c r="A172" s="9"/>
      <c r="B172" s="9" t="s">
        <v>246</v>
      </c>
      <c r="C172" s="9" t="s">
        <v>116</v>
      </c>
      <c r="D172" s="9"/>
      <c r="E172" s="30" t="s">
        <v>117</v>
      </c>
      <c r="F172" s="31">
        <v>150</v>
      </c>
      <c r="G172" s="31">
        <v>150</v>
      </c>
    </row>
    <row r="173" spans="1:7" ht="105.75" customHeight="1" x14ac:dyDescent="0.25">
      <c r="A173" s="9"/>
      <c r="B173" s="9" t="s">
        <v>246</v>
      </c>
      <c r="C173" s="9" t="s">
        <v>118</v>
      </c>
      <c r="D173" s="9"/>
      <c r="E173" s="30" t="s">
        <v>119</v>
      </c>
      <c r="F173" s="31">
        <v>150</v>
      </c>
      <c r="G173" s="31">
        <v>150</v>
      </c>
    </row>
    <row r="174" spans="1:7" ht="36" customHeight="1" x14ac:dyDescent="0.25">
      <c r="A174" s="9"/>
      <c r="B174" s="9" t="s">
        <v>246</v>
      </c>
      <c r="C174" s="9" t="s">
        <v>118</v>
      </c>
      <c r="D174" s="9" t="s">
        <v>120</v>
      </c>
      <c r="E174" s="30" t="s">
        <v>121</v>
      </c>
      <c r="F174" s="31">
        <v>150</v>
      </c>
      <c r="G174" s="31">
        <v>150</v>
      </c>
    </row>
    <row r="175" spans="1:7" ht="32.25" customHeight="1" x14ac:dyDescent="0.25">
      <c r="A175" s="27" t="s">
        <v>248</v>
      </c>
      <c r="B175" s="27"/>
      <c r="C175" s="27"/>
      <c r="D175" s="27"/>
      <c r="E175" s="28" t="s">
        <v>249</v>
      </c>
      <c r="F175" s="29">
        <f>F176</f>
        <v>286.89999999999998</v>
      </c>
      <c r="G175" s="29">
        <f>G176</f>
        <v>291.89999999999998</v>
      </c>
    </row>
    <row r="176" spans="1:7" ht="36" customHeight="1" x14ac:dyDescent="0.25">
      <c r="A176" s="9"/>
      <c r="B176" s="9" t="s">
        <v>202</v>
      </c>
      <c r="C176" s="9"/>
      <c r="D176" s="9"/>
      <c r="E176" s="30" t="s">
        <v>203</v>
      </c>
      <c r="F176" s="31">
        <f>F177+F184</f>
        <v>286.89999999999998</v>
      </c>
      <c r="G176" s="31">
        <f>G177+G184</f>
        <v>291.89999999999998</v>
      </c>
    </row>
    <row r="177" spans="1:8" ht="102.75" customHeight="1" x14ac:dyDescent="0.25">
      <c r="A177" s="9"/>
      <c r="B177" s="9" t="s">
        <v>250</v>
      </c>
      <c r="C177" s="9"/>
      <c r="D177" s="9"/>
      <c r="E177" s="30" t="s">
        <v>251</v>
      </c>
      <c r="F177" s="31">
        <v>241.9</v>
      </c>
      <c r="G177" s="31">
        <v>241.9</v>
      </c>
    </row>
    <row r="178" spans="1:8" ht="52.5" customHeight="1" x14ac:dyDescent="0.25">
      <c r="A178" s="9"/>
      <c r="B178" s="9" t="s">
        <v>250</v>
      </c>
      <c r="C178" s="9" t="s">
        <v>160</v>
      </c>
      <c r="D178" s="9"/>
      <c r="E178" s="30" t="s">
        <v>161</v>
      </c>
      <c r="F178" s="31">
        <v>241.9</v>
      </c>
      <c r="G178" s="31">
        <v>241.9</v>
      </c>
    </row>
    <row r="179" spans="1:8" ht="38.25" customHeight="1" x14ac:dyDescent="0.25">
      <c r="A179" s="9"/>
      <c r="B179" s="9" t="s">
        <v>250</v>
      </c>
      <c r="C179" s="9" t="s">
        <v>162</v>
      </c>
      <c r="D179" s="9"/>
      <c r="E179" s="30" t="s">
        <v>163</v>
      </c>
      <c r="F179" s="31">
        <v>84.4</v>
      </c>
      <c r="G179" s="31">
        <v>84.4</v>
      </c>
    </row>
    <row r="180" spans="1:8" ht="147.75" customHeight="1" x14ac:dyDescent="0.25">
      <c r="A180" s="9"/>
      <c r="B180" s="9" t="s">
        <v>250</v>
      </c>
      <c r="C180" s="9" t="s">
        <v>162</v>
      </c>
      <c r="D180" s="9" t="s">
        <v>164</v>
      </c>
      <c r="E180" s="30" t="s">
        <v>165</v>
      </c>
      <c r="F180" s="31">
        <v>84.4</v>
      </c>
      <c r="G180" s="31">
        <v>84.4</v>
      </c>
    </row>
    <row r="181" spans="1:8" ht="54" customHeight="1" x14ac:dyDescent="0.25">
      <c r="A181" s="9"/>
      <c r="B181" s="9" t="s">
        <v>250</v>
      </c>
      <c r="C181" s="9" t="s">
        <v>166</v>
      </c>
      <c r="D181" s="9"/>
      <c r="E181" s="30" t="s">
        <v>167</v>
      </c>
      <c r="F181" s="31">
        <v>157.5</v>
      </c>
      <c r="G181" s="31">
        <v>157.5</v>
      </c>
    </row>
    <row r="182" spans="1:8" ht="150" customHeight="1" x14ac:dyDescent="0.25">
      <c r="A182" s="9"/>
      <c r="B182" s="9" t="s">
        <v>250</v>
      </c>
      <c r="C182" s="9" t="s">
        <v>166</v>
      </c>
      <c r="D182" s="9" t="s">
        <v>164</v>
      </c>
      <c r="E182" s="30" t="s">
        <v>165</v>
      </c>
      <c r="F182" s="31">
        <v>148</v>
      </c>
      <c r="G182" s="31">
        <v>148</v>
      </c>
    </row>
    <row r="183" spans="1:8" ht="72.75" customHeight="1" x14ac:dyDescent="0.25">
      <c r="A183" s="9"/>
      <c r="B183" s="9" t="s">
        <v>250</v>
      </c>
      <c r="C183" s="9" t="s">
        <v>166</v>
      </c>
      <c r="D183" s="9" t="s">
        <v>28</v>
      </c>
      <c r="E183" s="30" t="s">
        <v>29</v>
      </c>
      <c r="F183" s="31">
        <v>9.5</v>
      </c>
      <c r="G183" s="31">
        <v>9.5</v>
      </c>
    </row>
    <row r="184" spans="1:8" ht="37.5" customHeight="1" x14ac:dyDescent="0.25">
      <c r="A184" s="9"/>
      <c r="B184" s="9" t="s">
        <v>206</v>
      </c>
      <c r="C184" s="9"/>
      <c r="D184" s="9"/>
      <c r="E184" s="30" t="s">
        <v>207</v>
      </c>
      <c r="F184" s="31">
        <v>45</v>
      </c>
      <c r="G184" s="31">
        <v>50</v>
      </c>
    </row>
    <row r="185" spans="1:8" ht="65.25" customHeight="1" x14ac:dyDescent="0.25">
      <c r="A185" s="9"/>
      <c r="B185" s="9" t="s">
        <v>206</v>
      </c>
      <c r="C185" s="9" t="s">
        <v>176</v>
      </c>
      <c r="D185" s="9"/>
      <c r="E185" s="30" t="s">
        <v>177</v>
      </c>
      <c r="F185" s="31">
        <v>45</v>
      </c>
      <c r="G185" s="31">
        <v>50</v>
      </c>
    </row>
    <row r="186" spans="1:8" ht="24.75" customHeight="1" x14ac:dyDescent="0.25">
      <c r="A186" s="9"/>
      <c r="B186" s="9" t="s">
        <v>206</v>
      </c>
      <c r="C186" s="9" t="s">
        <v>180</v>
      </c>
      <c r="D186" s="9"/>
      <c r="E186" s="30" t="s">
        <v>181</v>
      </c>
      <c r="F186" s="31">
        <v>45</v>
      </c>
      <c r="G186" s="31">
        <v>50</v>
      </c>
    </row>
    <row r="187" spans="1:8" ht="72.75" customHeight="1" x14ac:dyDescent="0.25">
      <c r="A187" s="9"/>
      <c r="B187" s="9" t="s">
        <v>206</v>
      </c>
      <c r="C187" s="9" t="s">
        <v>180</v>
      </c>
      <c r="D187" s="9" t="s">
        <v>28</v>
      </c>
      <c r="E187" s="30" t="s">
        <v>29</v>
      </c>
      <c r="F187" s="31">
        <v>45</v>
      </c>
      <c r="G187" s="31">
        <v>50</v>
      </c>
    </row>
    <row r="188" spans="1:8" ht="15.75" x14ac:dyDescent="0.25">
      <c r="A188" s="14"/>
      <c r="B188" s="14"/>
      <c r="C188" s="14"/>
      <c r="D188" s="14"/>
      <c r="E188" s="35" t="s">
        <v>184</v>
      </c>
      <c r="F188" s="36">
        <f>F15+F167+F175</f>
        <v>27157.997500000001</v>
      </c>
      <c r="G188" s="36">
        <f>G15+G167+G175</f>
        <v>13483.099999999999</v>
      </c>
      <c r="H188" s="54" t="s">
        <v>264</v>
      </c>
    </row>
  </sheetData>
  <mergeCells count="11">
    <mergeCell ref="E2:G2"/>
    <mergeCell ref="E3:G3"/>
    <mergeCell ref="E1:G1"/>
    <mergeCell ref="A10:G10"/>
    <mergeCell ref="A12:A13"/>
    <mergeCell ref="B12:B13"/>
    <mergeCell ref="C12:C13"/>
    <mergeCell ref="D12:D13"/>
    <mergeCell ref="E12:E13"/>
    <mergeCell ref="F12:F13"/>
    <mergeCell ref="G12:G13"/>
  </mergeCells>
  <pageMargins left="0.70866141732283472" right="0.39370078740157483" top="0.7480314960629921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B3" sqref="B3:D3"/>
    </sheetView>
  </sheetViews>
  <sheetFormatPr defaultRowHeight="15" x14ac:dyDescent="0.25"/>
  <cols>
    <col min="1" max="1" width="5.5703125" style="38" customWidth="1"/>
    <col min="2" max="2" width="50.42578125" style="38" customWidth="1"/>
    <col min="3" max="3" width="13.5703125" style="38" customWidth="1"/>
    <col min="4" max="4" width="11.7109375" style="38" customWidth="1"/>
    <col min="5" max="5" width="2.42578125" style="38" customWidth="1"/>
    <col min="6" max="16384" width="9.140625" style="38"/>
  </cols>
  <sheetData>
    <row r="1" spans="1:4" ht="15.75" x14ac:dyDescent="0.25">
      <c r="B1" s="56" t="s">
        <v>268</v>
      </c>
      <c r="C1" s="56"/>
      <c r="D1" s="56"/>
    </row>
    <row r="2" spans="1:4" ht="15.75" x14ac:dyDescent="0.25">
      <c r="B2" s="56" t="s">
        <v>262</v>
      </c>
      <c r="C2" s="56"/>
      <c r="D2" s="56"/>
    </row>
    <row r="3" spans="1:4" ht="15.75" x14ac:dyDescent="0.25">
      <c r="B3" s="56" t="s">
        <v>269</v>
      </c>
      <c r="C3" s="56"/>
      <c r="D3" s="56"/>
    </row>
    <row r="5" spans="1:4" ht="15.75" x14ac:dyDescent="0.25">
      <c r="A5" s="40"/>
      <c r="B5" s="72" t="s">
        <v>266</v>
      </c>
      <c r="C5" s="71"/>
      <c r="D5" s="71"/>
    </row>
    <row r="6" spans="1:4" ht="15.75" x14ac:dyDescent="0.25">
      <c r="A6" s="40"/>
      <c r="B6" s="72" t="s">
        <v>252</v>
      </c>
      <c r="C6" s="71"/>
      <c r="D6" s="71"/>
    </row>
    <row r="7" spans="1:4" ht="15.75" x14ac:dyDescent="0.25">
      <c r="A7" s="66" t="s">
        <v>253</v>
      </c>
      <c r="B7" s="67"/>
      <c r="C7" s="67"/>
      <c r="D7" s="68"/>
    </row>
    <row r="8" spans="1:4" ht="15.75" x14ac:dyDescent="0.25">
      <c r="A8" s="40"/>
      <c r="B8" s="69" t="s">
        <v>254</v>
      </c>
      <c r="C8" s="68"/>
      <c r="D8" s="68"/>
    </row>
    <row r="9" spans="1:4" x14ac:dyDescent="0.25">
      <c r="B9" s="41"/>
    </row>
    <row r="10" spans="1:4" ht="35.25" customHeight="1" x14ac:dyDescent="0.25">
      <c r="A10" s="70" t="s">
        <v>260</v>
      </c>
      <c r="B10" s="70"/>
      <c r="C10" s="70"/>
      <c r="D10" s="71"/>
    </row>
    <row r="11" spans="1:4" ht="15.75" x14ac:dyDescent="0.25">
      <c r="A11" s="42"/>
      <c r="B11" s="42"/>
      <c r="C11" s="42"/>
      <c r="D11" s="43"/>
    </row>
    <row r="12" spans="1:4" ht="45.75" customHeight="1" x14ac:dyDescent="0.25">
      <c r="A12" s="44" t="s">
        <v>255</v>
      </c>
      <c r="B12" s="44" t="s">
        <v>256</v>
      </c>
      <c r="C12" s="44" t="s">
        <v>7</v>
      </c>
      <c r="D12" s="51" t="s">
        <v>8</v>
      </c>
    </row>
    <row r="13" spans="1:4" ht="68.25" customHeight="1" x14ac:dyDescent="0.25">
      <c r="A13" s="45" t="s">
        <v>194</v>
      </c>
      <c r="B13" s="53" t="s">
        <v>257</v>
      </c>
      <c r="C13" s="47">
        <f>C14</f>
        <v>11541.6975</v>
      </c>
      <c r="D13" s="47">
        <f>D14</f>
        <v>8496</v>
      </c>
    </row>
    <row r="14" spans="1:4" ht="46.5" customHeight="1" x14ac:dyDescent="0.25">
      <c r="A14" s="45"/>
      <c r="B14" s="46" t="s">
        <v>258</v>
      </c>
      <c r="C14" s="47">
        <f>C15</f>
        <v>11541.6975</v>
      </c>
      <c r="D14" s="47">
        <f>D15</f>
        <v>8496</v>
      </c>
    </row>
    <row r="15" spans="1:4" ht="46.5" customHeight="1" x14ac:dyDescent="0.25">
      <c r="A15" s="45"/>
      <c r="B15" s="46" t="s">
        <v>259</v>
      </c>
      <c r="C15" s="47">
        <f>C16+C17+C18</f>
        <v>11541.6975</v>
      </c>
      <c r="D15" s="47">
        <f>D16</f>
        <v>8496</v>
      </c>
    </row>
    <row r="16" spans="1:4" ht="18.75" customHeight="1" x14ac:dyDescent="0.25">
      <c r="A16" s="45"/>
      <c r="B16" s="46" t="s">
        <v>33</v>
      </c>
      <c r="C16" s="47">
        <f>'6'!D26</f>
        <v>8083.6</v>
      </c>
      <c r="D16" s="47">
        <f>'6'!E26</f>
        <v>8496</v>
      </c>
    </row>
    <row r="17" spans="1:5" ht="16.5" customHeight="1" x14ac:dyDescent="0.25">
      <c r="A17" s="45"/>
      <c r="B17" s="46" t="s">
        <v>27</v>
      </c>
      <c r="C17" s="47">
        <v>1944.4</v>
      </c>
      <c r="D17" s="52">
        <v>0</v>
      </c>
    </row>
    <row r="18" spans="1:5" ht="66" customHeight="1" x14ac:dyDescent="0.25">
      <c r="A18" s="45"/>
      <c r="B18" s="48" t="s">
        <v>35</v>
      </c>
      <c r="C18" s="47">
        <v>1513.6975</v>
      </c>
      <c r="D18" s="52">
        <v>0</v>
      </c>
    </row>
    <row r="19" spans="1:5" ht="21" customHeight="1" x14ac:dyDescent="0.25">
      <c r="A19" s="49"/>
      <c r="B19" s="39" t="s">
        <v>184</v>
      </c>
      <c r="C19" s="50">
        <f>C13</f>
        <v>11541.6975</v>
      </c>
      <c r="D19" s="50">
        <f>D13</f>
        <v>8496</v>
      </c>
      <c r="E19" s="55" t="s">
        <v>264</v>
      </c>
    </row>
    <row r="20" spans="1:5" x14ac:dyDescent="0.25">
      <c r="B20" s="41"/>
    </row>
    <row r="21" spans="1:5" x14ac:dyDescent="0.25">
      <c r="B21" s="41"/>
    </row>
    <row r="22" spans="1:5" x14ac:dyDescent="0.25">
      <c r="B22" s="41"/>
    </row>
    <row r="23" spans="1:5" x14ac:dyDescent="0.25">
      <c r="B23" s="41"/>
    </row>
    <row r="24" spans="1:5" x14ac:dyDescent="0.25">
      <c r="B24" s="41"/>
    </row>
    <row r="25" spans="1:5" x14ac:dyDescent="0.25">
      <c r="B25" s="41"/>
    </row>
    <row r="26" spans="1:5" x14ac:dyDescent="0.25">
      <c r="B26" s="41"/>
    </row>
    <row r="27" spans="1:5" x14ac:dyDescent="0.25">
      <c r="B27" s="41"/>
    </row>
    <row r="28" spans="1:5" x14ac:dyDescent="0.25">
      <c r="B28" s="41"/>
    </row>
  </sheetData>
  <mergeCells count="8">
    <mergeCell ref="A7:D7"/>
    <mergeCell ref="B8:D8"/>
    <mergeCell ref="A10:D10"/>
    <mergeCell ref="B1:D1"/>
    <mergeCell ref="B2:D2"/>
    <mergeCell ref="B3:D3"/>
    <mergeCell ref="B5:D5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</vt:lpstr>
      <vt:lpstr>8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Пользователь</cp:lastModifiedBy>
  <cp:lastPrinted>2019-11-25T05:17:39Z</cp:lastPrinted>
  <dcterms:created xsi:type="dcterms:W3CDTF">2019-11-21T09:00:17Z</dcterms:created>
  <dcterms:modified xsi:type="dcterms:W3CDTF">2019-11-25T05:18:09Z</dcterms:modified>
</cp:coreProperties>
</file>