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130" tabRatio="905" activeTab="1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/>
  <calcPr fullCalcOnLoad="1"/>
</workbook>
</file>

<file path=xl/sharedStrings.xml><?xml version="1.0" encoding="utf-8"?>
<sst xmlns="http://schemas.openxmlformats.org/spreadsheetml/2006/main" count="1524" uniqueCount="630">
  <si>
    <t xml:space="preserve">                                    к Решению Думы Суксунского </t>
  </si>
  <si>
    <t xml:space="preserve">                                     городского поселения</t>
  </si>
  <si>
    <t>Перечень главных администраторов доходов бюджета поселения</t>
  </si>
  <si>
    <t xml:space="preserve">Код администратора </t>
  </si>
  <si>
    <t>Код классификации доходов</t>
  </si>
  <si>
    <t>Наименование главных администраторов доходов</t>
  </si>
  <si>
    <t>1 17 01050 13 0000 180</t>
  </si>
  <si>
    <t>Невыясненные поступления, зачисляемые в бюджеты городских поселений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</si>
  <si>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</si>
  <si>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</si>
  <si>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</si>
  <si>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</si>
  <si>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городских поселений</t>
  </si>
  <si>
    <t xml:space="preserve">Администрация Суксунского муниципального района 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</si>
  <si>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</si>
  <si>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</si>
  <si>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</si>
  <si>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предприятий)</t>
  </si>
  <si>
    <t>1 13 02995 13 0000 130</t>
  </si>
  <si>
    <t>Прочие доходы от компенсации затрат 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</si>
  <si>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</si>
  <si>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</si>
  <si>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</si>
  <si>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</si>
  <si>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</si>
  <si>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</si>
  <si>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Субвенция бюджетам городских поселений на осуществление первичного воинского учета на территориях, где отсутствуют военные комиссариаты</t>
  </si>
  <si>
    <t>2 07 05030 13 0000 180</t>
  </si>
  <si>
    <t>Финансовое управление Администрации Суксунского муниципального района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</si>
  <si>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</si>
  <si>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</si>
  <si>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</si>
  <si>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</si>
  <si>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</si>
  <si>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 земельных участков, находящихся в собственности городских поселений</t>
  </si>
  <si>
    <t>1 16 18050 13 0000 140</t>
  </si>
  <si>
    <t>Денежные взыскания (штрафы) за нарушение бюджетного законодательства (в части бюджетов городских поселений)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</si>
  <si>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</si>
  <si>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</si>
  <si>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</si>
  <si>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</si>
  <si>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</si>
  <si>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</si>
  <si>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</si>
  <si>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Прочие дотации бюджетам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</si>
  <si>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</si>
  <si>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</si>
  <si>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 Решению Думы</t>
  </si>
  <si>
    <t>Суксунского городского поселения</t>
  </si>
  <si>
    <t>Наименование главных администраторов источников внутреннего финансирования дефицита бюджета</t>
  </si>
  <si>
    <t>01 05 02 01 13 0000 510</t>
  </si>
  <si>
    <t>Увеличение прочих остатков денежных средств бюджетов городских поселений</t>
  </si>
  <si>
    <t>01 05 02 01 13 0000 610</t>
  </si>
  <si>
    <t xml:space="preserve">Уменьшение прочих остатков денежных средств бюджетов городских поселений </t>
  </si>
  <si>
    <t>Сумма</t>
  </si>
  <si>
    <t>к решению Думы Суксунского</t>
  </si>
  <si>
    <t xml:space="preserve"> городского поселения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</si>
  <si>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</si>
  <si>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</si>
  <si>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</si>
  <si>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</si>
  <si>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</si>
  <si>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</si>
  <si>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</si>
  <si>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</si>
  <si>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</si>
  <si>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</si>
  <si>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000 1 01 02030 01 0000 110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</si>
  <si>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</si>
  <si>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</si>
  <si>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</si>
  <si>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</si>
  <si>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000 1 03 02240 01 0000 110</t>
  </si>
  <si>
    <t>000 1 03 02250 01 0000 110</t>
  </si>
  <si>
    <t>000 1 06 00000 00 0000 000</t>
  </si>
  <si>
    <t>Налоги на имущество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</si>
  <si>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</si>
  <si>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</si>
  <si>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</si>
  <si>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</si>
  <si>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</si>
  <si>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</si>
  <si>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</si>
  <si>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</si>
  <si>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000 1 06 06000 00 0000 110</t>
  </si>
  <si>
    <t>Земельный налог</t>
  </si>
  <si>
    <t>000 1 06 06030 03 0000 110</t>
  </si>
  <si>
    <t>Земельный налог с организаций</t>
  </si>
  <si>
    <t>000 1 06 06033 13 0000 110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</si>
  <si>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</si>
  <si>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</si>
  <si>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</si>
  <si>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</si>
  <si>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</si>
  <si>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</si>
  <si>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</si>
  <si>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</si>
  <si>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</si>
  <si>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</si>
  <si>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</si>
  <si>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</si>
  <si>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</si>
  <si>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 xml:space="preserve">000 1 14 06013 13 0000 430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</si>
  <si>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</si>
  <si>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</si>
  <si>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</si>
  <si>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</si>
  <si>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РФ</t>
  </si>
  <si>
    <t xml:space="preserve">Дотация бюджетам городских поселений на выравнивание уровня бюджетной обеспеченности                                                                        </t>
  </si>
  <si>
    <t>субвенция бюджетам поселений на составление протоколов об административных правонарушениях</t>
  </si>
  <si>
    <t>Земельный налог с организаий</t>
  </si>
  <si>
    <t>Земельный налог с организаций, обладающих земельным участком, расположенным в границах городских поселений</t>
  </si>
  <si>
    <t>БЕЗВОЗМЕЗДНЫЕ ПОСТУПЛЕНИЯ ОТ ДРУГИХ БЮДЖЕТОВ БЮДЖЕТНОЙ СИСТЕМЫ РФ</t>
  </si>
  <si>
    <t>Код администратора</t>
  </si>
  <si>
    <t>Код классификации источников внутреннего финансирования дефицита</t>
  </si>
  <si>
    <t xml:space="preserve">Перечень главных администраторов источников финансирования
дефицита бюджета поселения 
</t>
  </si>
  <si>
    <t>2019 год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</si>
  <si>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</si>
  <si>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</si>
  <si>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субвенция бюджетам поселений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</si>
  <si>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бюджетам поселений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</si>
  <si>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Финансовое  управление Администрации Суксунского муниципального района </t>
  </si>
  <si>
    <t>2 02 29999 13 0000 151</t>
  </si>
  <si>
    <t>2 02 30024 13 0000 151</t>
  </si>
  <si>
    <t>2 02 39999 13 0000 151</t>
  </si>
  <si>
    <t>2 02 40014 13 0000 151</t>
  </si>
  <si>
    <t>2 02 49999 13 0000 151</t>
  </si>
  <si>
    <t>2 02 35118 13 0000 151</t>
  </si>
  <si>
    <t>2 02 15001 13 0000 151</t>
  </si>
  <si>
    <t>2 02 19999 13 0000 151</t>
  </si>
  <si>
    <t>000 2 02 15001 13 0000 151</t>
  </si>
  <si>
    <t>000 2 02 30000 00 0000 151</t>
  </si>
  <si>
    <t>000 2 02 30024 13 0000 151</t>
  </si>
  <si>
    <t>000 2 02 30000 00 0000 000</t>
  </si>
  <si>
    <t>Наименование кода поступлений в бюджет (группа, подгруппа, статья, подстатья)</t>
  </si>
  <si>
    <t xml:space="preserve">Дотация бюджетам городских поселений на выравнивание бюджетной обеспеченности                                                                        </t>
  </si>
  <si>
    <t xml:space="preserve">дотация бюджетам поселений на выравнивание бюджетной обеспеченности из районного фонда финансовой поддержки                                                                          </t>
  </si>
  <si>
    <t>дотация бюджетам поселений на выравнивание бюджетной обеспеченности из краевого бюджета</t>
  </si>
  <si>
    <t xml:space="preserve">Субвенции бюджетам бюджетной системы Российской Федерации </t>
  </si>
  <si>
    <t>субвенции бюджетам поселений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</si>
  <si>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бюджетам поселений на осуществление  полномочий  по страхованию граждан  Российской  Федерации, участвующих в деятельности дружин охраны общественного порядка на территории Пермского края</t>
  </si>
  <si>
    <t>000 850 00000 00 0000 0000</t>
  </si>
  <si>
    <t>ДОХОДЫ БЮДЖЕТА-ВСЕГО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</si>
  <si>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</si>
  <si>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</si>
  <si>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</si>
  <si>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</si>
  <si>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</si>
  <si>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         Приложение № 1</t>
  </si>
  <si>
    <t>Приложение № 2</t>
  </si>
  <si>
    <t>Приложение № 3</t>
  </si>
  <si>
    <t>Приложение № 4</t>
  </si>
  <si>
    <t>000 2 02 35118 13 0000 151</t>
  </si>
  <si>
    <t>2 02 25558 13 0000 151</t>
  </si>
  <si>
    <t>Субсидии бюджетам городских поселений на обеспечение развития и укрепления материально-технической базы муниципальных домов культуры поддержку творческой деятельности муниципальных театров в городах с численностью населения до 300 тысяч жителей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</si>
  <si>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</si>
  <si>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</si>
  <si>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2 02 20299 13 0000 151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</si>
  <si>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поступивщих от государственной корпорации- Фонда содействия реформирования жилищно- коммунального хозяйства</t>
  </si>
  <si>
    <t>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</si>
  <si>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</si>
  <si>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2 02 25560 13 0000 151</t>
  </si>
  <si>
    <t>Субсидии бюджетам городских поселений на поддержку обустройства мест массового отдыха населения (городских парков)</t>
  </si>
  <si>
    <t>Распределение доходов бюджета поселения по кодам поступлений в бюджет (группам, подгруппам, статьям, подстатьям  классификации доходов бюджета) на 2018 год, тыс.рублей</t>
  </si>
  <si>
    <t>Распределение доходов бюджета поселения по кодам поступлений в бюджет (группам, подгруппам, статьям, подстатьям  классификации доходов бюджета) на 2019-2020 годы, тыс.рублей</t>
  </si>
  <si>
    <t>2020 год</t>
  </si>
  <si>
    <t>2 19 25555 13 0000 151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</si>
  <si>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</si>
  <si>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2 19 25558 13 0000 151</t>
  </si>
  <si>
    <t>Возврат остатков субсидий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из бюджетов городских поселений</t>
  </si>
  <si>
    <t>2 19 35118 13 0000 151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</si>
  <si>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</si>
  <si>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000 1 03 02260 01 0000 110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</si>
  <si>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</si>
  <si>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000 1 14 06025 13 0000 430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</si>
  <si>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</si>
  <si>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</si>
  <si>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</si>
  <si>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>000 2 02 29999 13 0000 151</t>
  </si>
  <si>
    <t>субсидия бюджетам поселений на выплату материального стимулирования народным дружинникам за участие в охране общественного порядка</t>
  </si>
  <si>
    <t>ЦСР</t>
  </si>
  <si>
    <t>ВР</t>
  </si>
  <si>
    <t>Наименование расходов</t>
  </si>
  <si>
    <t>Всего</t>
  </si>
  <si>
    <t>01 0 00 00000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</si>
  <si>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Культура Суксунского муниципального района</t>
    </r>
    <r>
      <rPr>
        <sz val="11"/>
        <color indexed="8"/>
        <rFont val="Calibri"/>
        <family val="2"/>
      </rPr>
      <t>»</t>
    </r>
  </si>
  <si>
    <t>01 1 00 00000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</si>
  <si>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Развитие сферы культуры</t>
    </r>
    <r>
      <rPr>
        <sz val="11"/>
        <color indexed="8"/>
        <rFont val="Calibri"/>
        <family val="2"/>
      </rPr>
      <t>»</t>
    </r>
  </si>
  <si>
    <t>01 1 01 00000</t>
  </si>
  <si>
    <t>01 1 01 2К010</t>
  </si>
  <si>
    <t>Предоставление субсидий бюджетным, автономным учреждениям и иным некоммерческим организациям</t>
  </si>
  <si>
    <r>
      <t xml:space="preserve">Обеспечение реализации муниципальной услуги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Организация и проведение экскурсионных и выставочных мероприятий</t>
    </r>
    <r>
      <rPr>
        <sz val="11"/>
        <color indexed="8"/>
        <rFont val="Calibri"/>
        <family val="2"/>
      </rPr>
      <t>»</t>
    </r>
  </si>
  <si>
    <t>02 0 00 00000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</si>
  <si>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Создание комфортной  среды проживания и устойчивое развитие сельских территорий в Суксунском муниципальном районе</t>
    </r>
    <r>
      <rPr>
        <sz val="11"/>
        <color indexed="8"/>
        <rFont val="Calibri"/>
        <family val="2"/>
      </rPr>
      <t>»</t>
    </r>
  </si>
  <si>
    <t>02 1 00 00000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</si>
  <si>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Комплексное обустройство объектов общественной инфраструктуры Суксунского муниципального района</t>
    </r>
    <r>
      <rPr>
        <sz val="11"/>
        <color indexed="8"/>
        <rFont val="Calibri"/>
        <family val="2"/>
      </rPr>
      <t>»</t>
    </r>
  </si>
  <si>
    <t>02 1 01 00000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</si>
  <si>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Улучшение состояния дорог на территории Суксунского муниципального района</t>
    </r>
    <r>
      <rPr>
        <sz val="11"/>
        <color indexed="8"/>
        <rFont val="Calibri"/>
        <family val="2"/>
      </rPr>
      <t>»</t>
    </r>
  </si>
  <si>
    <t>02 1 01 2Р210</t>
  </si>
  <si>
    <t>Содержание дорог</t>
  </si>
  <si>
    <t>Закупка товаров, работ и услуг для обеспечения государственных (муниципальных) нужд</t>
  </si>
  <si>
    <t>02 1 01 2Р220</t>
  </si>
  <si>
    <t>Капитальный ремонт и ремонт дорог</t>
  </si>
  <si>
    <t>02 1 02 00000</t>
  </si>
  <si>
    <t>02 1 02 2Р230</t>
  </si>
  <si>
    <t>02 1 03 00000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</si>
  <si>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Повышение эксплуатационной надежности гидротехнических сооружений</t>
    </r>
    <r>
      <rPr>
        <sz val="11"/>
        <color indexed="8"/>
        <rFont val="Calibri"/>
        <family val="2"/>
      </rPr>
      <t>»</t>
    </r>
  </si>
  <si>
    <t>02 1 03 2Р240</t>
  </si>
  <si>
    <t>Обеспечение безопасной эксплуатации ГТС</t>
  </si>
  <si>
    <t>02 1 04 00000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</si>
  <si>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Благоустройство территории Суксунского городского поселения</t>
    </r>
    <r>
      <rPr>
        <sz val="11"/>
        <color indexed="8"/>
        <rFont val="Calibri"/>
        <family val="2"/>
      </rPr>
      <t>»</t>
    </r>
  </si>
  <si>
    <t>02 1 04 2Р250</t>
  </si>
  <si>
    <t>02 1 04 2Р260</t>
  </si>
  <si>
    <t>Озеленение территории</t>
  </si>
  <si>
    <t>02 1 04 2Р270</t>
  </si>
  <si>
    <t>Организация сбора и вывоза бытовых отходов и мусора</t>
  </si>
  <si>
    <t>02 1 04 2Р280</t>
  </si>
  <si>
    <t>Прочие расходы по благоустройству</t>
  </si>
  <si>
    <t>02 1 04 2Р290</t>
  </si>
  <si>
    <t>Уличное освещение</t>
  </si>
  <si>
    <t>02 2 00 00000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</si>
  <si>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реализации муниципальной программы</t>
    </r>
    <r>
      <rPr>
        <sz val="11"/>
        <color indexed="8"/>
        <rFont val="Calibri"/>
        <family val="2"/>
      </rPr>
      <t>»</t>
    </r>
  </si>
  <si>
    <t>02 2 01 00000</t>
  </si>
  <si>
    <t>02 2 01 2Р320</t>
  </si>
  <si>
    <t>Обеспечение реализации основных мероприятий Программы и подпрограмм в соответствии с установленными сроками</t>
  </si>
  <si>
    <t>03 0 00 00000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</si>
  <si>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имуществом и земельными ресурсами Суксунского муниципального района</t>
    </r>
    <r>
      <rPr>
        <sz val="11"/>
        <color indexed="8"/>
        <rFont val="Calibri"/>
        <family val="2"/>
      </rPr>
      <t>»</t>
    </r>
  </si>
  <si>
    <t>03 1 00 00000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</si>
  <si>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имуществом Суксунского городского поселения</t>
    </r>
    <r>
      <rPr>
        <sz val="11"/>
        <color indexed="8"/>
        <rFont val="Calibri"/>
        <family val="2"/>
      </rPr>
      <t>»</t>
    </r>
  </si>
  <si>
    <t>03 1 01 00000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</si>
  <si>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Эффективный учет муниципального имущества</t>
    </r>
    <r>
      <rPr>
        <sz val="11"/>
        <color indexed="8"/>
        <rFont val="Calibri"/>
        <family val="2"/>
      </rPr>
      <t>»</t>
    </r>
  </si>
  <si>
    <t>03 1 01 2И010</t>
  </si>
  <si>
    <t>Совершенствование системы учета муниципальной собственности</t>
  </si>
  <si>
    <t>03 1 01 2И020</t>
  </si>
  <si>
    <t>Проведение технической инвентаризации объектов недвижимого имущества</t>
  </si>
  <si>
    <t>03 1 01 2И040</t>
  </si>
  <si>
    <t>Претензионно-исковая работа с должниками</t>
  </si>
  <si>
    <t>03 1 02 00000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</si>
  <si>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Эффективное управление муниципальным имуществом</t>
    </r>
    <r>
      <rPr>
        <sz val="11"/>
        <color indexed="8"/>
        <rFont val="Calibri"/>
        <family val="2"/>
      </rPr>
      <t>»</t>
    </r>
  </si>
  <si>
    <t>03 1 02 2И050</t>
  </si>
  <si>
    <t>Информирование о торгах по объектам муниципальной собственности</t>
  </si>
  <si>
    <t>03 1 02 2И060</t>
  </si>
  <si>
    <t>Реализация преимущественного права на предоставление жилых помещений по договорам социального найма отдельным категориям граждан; права на получение выкупной стоимости жилого помещения при переселении граждан из аварийного жилого фонда, в том числе проведение независимой оценки рыночной стоимости имущества, подлежащего выкупу для муниципальных нужд</t>
  </si>
  <si>
    <t>Иные бюджетные ассигнования</t>
  </si>
  <si>
    <t>03 1 02 2И180</t>
  </si>
  <si>
    <t>Проведение независимой оценки рыночной стоимости объектов муниципальной собственности</t>
  </si>
  <si>
    <t>03 1 03 00000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</si>
  <si>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надлежащего использования и содержания муниципального имущества</t>
    </r>
    <r>
      <rPr>
        <sz val="11"/>
        <color indexed="8"/>
        <rFont val="Calibri"/>
        <family val="2"/>
      </rPr>
      <t>»</t>
    </r>
  </si>
  <si>
    <t>03 1 03 2И070</t>
  </si>
  <si>
    <t>Обеспечение содержания и обслуживания нежилого муниципального фонда объектов имущества, входящих в муниципальную казну</t>
  </si>
  <si>
    <t>03 1 03 2И090</t>
  </si>
  <si>
    <t>Осуществление взносов на капитальный ремонт жилого муниципального фонда, входящего в муниципальную казну</t>
  </si>
  <si>
    <t>03 1 03 2И100</t>
  </si>
  <si>
    <t>Обеспечение содержания и обслуживания жилого муниципального фонда объектов имущества, входящих в муниципальную казну  и свободных от прав третьих лиц</t>
  </si>
  <si>
    <t>03 2 00 00000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</si>
  <si>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земельными ресурсами Суксунского городского поселения</t>
    </r>
    <r>
      <rPr>
        <sz val="11"/>
        <color indexed="8"/>
        <rFont val="Calibri"/>
        <family val="2"/>
      </rPr>
      <t>»</t>
    </r>
  </si>
  <si>
    <t>03 2 01 00000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</si>
  <si>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Эффективное управление земельными ресурсами Суксунского городского поселения</t>
    </r>
    <r>
      <rPr>
        <sz val="11"/>
        <color indexed="8"/>
        <rFont val="Calibri"/>
        <family val="2"/>
      </rPr>
      <t>»</t>
    </r>
  </si>
  <si>
    <t>03 2 01 2И110</t>
  </si>
  <si>
    <t>Совершенствование системы учета заключенных договоров аренды земельных участков, расчета арендной платы, контроля за поступлением средств по договорам аренды</t>
  </si>
  <si>
    <t>03 2 01 2И120</t>
  </si>
  <si>
    <t>Информирование населения посредством СМИ о распоряжении земельными участками</t>
  </si>
  <si>
    <t>03 2 02 00000</t>
  </si>
  <si>
    <t>03 2 02 2И130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</si>
  <si>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</si>
  <si>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03 2 02 2И150</t>
  </si>
  <si>
    <t>Осуществление претензионно-исковой работы с должниками</t>
  </si>
  <si>
    <t>03 3 00 00000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</si>
  <si>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жилищного строительства на территории Суксунского городского поселения земельными участками</t>
    </r>
    <r>
      <rPr>
        <sz val="11"/>
        <color indexed="8"/>
        <rFont val="Calibri"/>
        <family val="2"/>
      </rPr>
      <t>»</t>
    </r>
  </si>
  <si>
    <t>03 3 01 00000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</si>
  <si>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жилищного строительства земельными участками</t>
    </r>
    <r>
      <rPr>
        <sz val="11"/>
        <color indexed="8"/>
        <rFont val="Calibri"/>
        <family val="2"/>
      </rPr>
      <t>»</t>
    </r>
  </si>
  <si>
    <t>03 3 01 2И160</t>
  </si>
  <si>
    <t>Изготовление проектов планировки территории</t>
  </si>
  <si>
    <t>03 3 01 2И170</t>
  </si>
  <si>
    <t>Формирование и постановка на учет в государственном кадастре недвижимости земельных участков для предоставления многодетным семьям</t>
  </si>
  <si>
    <t>04 0 00 00000</t>
  </si>
  <si>
    <t>04 1 00 00000</t>
  </si>
  <si>
    <t>04 1 01 00000</t>
  </si>
  <si>
    <t>04 1 01 2Ф110</t>
  </si>
  <si>
    <t>05 0 00 00000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</si>
  <si>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безопасности жизнедеятельности жителей Суксунского района</t>
    </r>
    <r>
      <rPr>
        <sz val="11"/>
        <color indexed="8"/>
        <rFont val="Calibri"/>
        <family val="2"/>
      </rPr>
      <t>»</t>
    </r>
  </si>
  <si>
    <t>05 1 00 00000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</si>
  <si>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Мероприятия по гражданской обороне, защите населения и территорий от чрезвычайных ситуаций природного и техногенного характера</t>
    </r>
    <r>
      <rPr>
        <sz val="11"/>
        <color indexed="8"/>
        <rFont val="Calibri"/>
        <family val="2"/>
      </rPr>
      <t>»</t>
    </r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</si>
  <si>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Мероприятия по подготовке населения и организаций к действиям в чрезвычайной ситуации в мирное и военное время</t>
    </r>
    <r>
      <rPr>
        <sz val="11"/>
        <color indexed="8"/>
        <rFont val="Calibri"/>
        <family val="2"/>
      </rPr>
      <t>»</t>
    </r>
  </si>
  <si>
    <t>Обеспечение первичных мер по пожарной безопасности в границах Суксунского городского поселения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</si>
  <si>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</si>
  <si>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</si>
  <si>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</si>
  <si>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</t>
  </si>
  <si>
    <t>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</si>
  <si>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</si>
  <si>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Участие в Совете муниципальных образований Пермского края</t>
  </si>
  <si>
    <t>Межбюджетные трансферты</t>
  </si>
  <si>
    <t>Депутаты Думы Суксунского городского поселения</t>
  </si>
  <si>
    <t>91 0 00 51180</t>
  </si>
  <si>
    <t>Осуществление первичного воинского учета на территориях, где отсутствуют военные комиссариаты</t>
  </si>
  <si>
    <t>Составление протоколов об административных правонарушениях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</si>
  <si>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</si>
  <si>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92 0 00 00000</t>
  </si>
  <si>
    <t>Мероприятия, осуществляемые в рамках непрограммных направлений расходов</t>
  </si>
  <si>
    <t>92 0 00 2Я010</t>
  </si>
  <si>
    <t>Информирование населения</t>
  </si>
  <si>
    <t>Обеспечение жильем молодых семей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</si>
  <si>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</si>
  <si>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</si>
  <si>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Социальное обеспечение и иные выплаты населению</t>
  </si>
  <si>
    <t xml:space="preserve"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жилищно-коммунальных услуг </t>
  </si>
  <si>
    <t>92 0 00 2У130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</si>
  <si>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</si>
  <si>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Страхование граждан  Российской  Федерации, участвующих в деятельности дружин охраны общественного порядка на территории Пермского края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</si>
  <si>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</si>
  <si>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</si>
  <si>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Всего расходов</t>
  </si>
  <si>
    <t>»</t>
  </si>
  <si>
    <t xml:space="preserve">к Решению Думы Суксунского </t>
  </si>
  <si>
    <t xml:space="preserve">  городского поселения</t>
  </si>
  <si>
    <t>Вед</t>
  </si>
  <si>
    <t>РЗ.РД</t>
  </si>
  <si>
    <t>0400</t>
  </si>
  <si>
    <t>Национальная экономика</t>
  </si>
  <si>
    <t>0409</t>
  </si>
  <si>
    <t>Дорожное хозяйство (дорожные фонды)</t>
  </si>
  <si>
    <r>
      <t xml:space="preserve">Муниципальная программа                   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Создание комфортной  среды проживания и устойчивое развитие сельских территорий в Суксунском муниципальном районе</t>
    </r>
    <r>
      <rPr>
        <sz val="11"/>
        <color indexed="8"/>
        <rFont val="Calibri"/>
        <family val="2"/>
      </rPr>
      <t>»</t>
    </r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</si>
  <si>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</si>
  <si>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</si>
  <si>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</si>
  <si>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</si>
  <si>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</si>
  <si>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</si>
  <si>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Администрация Суксунского муниципального района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</si>
  <si>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</si>
  <si>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</si>
  <si>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</si>
  <si>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</si>
  <si>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0113</t>
  </si>
  <si>
    <t>Другие общегосударственные вопросы</t>
  </si>
  <si>
    <r>
      <t xml:space="preserve">Основное мероприятие                            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надлежащего использования и содержания муниципального имущества</t>
    </r>
    <r>
      <rPr>
        <sz val="11"/>
        <color indexed="8"/>
        <rFont val="Calibri"/>
        <family val="2"/>
      </rPr>
      <t>»</t>
    </r>
  </si>
  <si>
    <t xml:space="preserve">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</si>
  <si>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</si>
  <si>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</si>
  <si>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</si>
  <si>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</si>
  <si>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</si>
  <si>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</si>
  <si>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</si>
  <si>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</si>
  <si>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0800</t>
  </si>
  <si>
    <t>Культура, кинематография</t>
  </si>
  <si>
    <t>0801</t>
  </si>
  <si>
    <t>Культура</t>
  </si>
  <si>
    <t>0900</t>
  </si>
  <si>
    <t>Здравоохранение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</si>
  <si>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</si>
  <si>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</si>
  <si>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</si>
  <si>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</si>
  <si>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</si>
  <si>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</si>
  <si>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0310</t>
  </si>
  <si>
    <t>Обеспечение пожарной безопасности</t>
  </si>
  <si>
    <r>
      <t xml:space="preserve">Муниципальная программа                          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Создание комфортной  среды проживания и устойчивое развитие сельских территорий в Суксунском муниципальном районе</t>
    </r>
    <r>
      <rPr>
        <sz val="11"/>
        <color indexed="8"/>
        <rFont val="Calibri"/>
        <family val="2"/>
      </rPr>
      <t>»</t>
    </r>
  </si>
  <si>
    <t xml:space="preserve">0505 </t>
  </si>
  <si>
    <t>Другие вопросы в области жилищно-коммунального хозяйства</t>
  </si>
  <si>
    <r>
      <t xml:space="preserve">Основное мероприятие                              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Повышение эксплуатационной надежности гидротехнических сооружений</t>
    </r>
    <r>
      <rPr>
        <sz val="11"/>
        <color indexed="8"/>
        <rFont val="Calibri"/>
        <family val="2"/>
      </rPr>
      <t>»</t>
    </r>
  </si>
  <si>
    <t>1003</t>
  </si>
  <si>
    <t>Социальное обеспечение населения</t>
  </si>
  <si>
    <t>Финансовое управление Администраци Суксунского муниципального района</t>
  </si>
  <si>
    <t>0111</t>
  </si>
  <si>
    <t>Резервные фонды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</si>
  <si>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Организация и совершенствование бюджетного процесса</t>
    </r>
    <r>
      <rPr>
        <sz val="11"/>
        <color indexed="8"/>
        <rFont val="Calibri"/>
        <family val="2"/>
      </rPr>
      <t>»</t>
    </r>
  </si>
  <si>
    <t>Дума Суксунского городского поселения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</si>
  <si>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</si>
  <si>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</si>
  <si>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№ п/п</t>
  </si>
  <si>
    <t xml:space="preserve">Сумма, тыс. рублей </t>
  </si>
  <si>
    <t>1</t>
  </si>
  <si>
    <t>ВСЕГО</t>
  </si>
  <si>
    <t xml:space="preserve">к Решению Думы </t>
  </si>
  <si>
    <t>Наименование финансовой помощи</t>
  </si>
  <si>
    <t xml:space="preserve">Сумма </t>
  </si>
  <si>
    <t xml:space="preserve">Дотация бюджетам поселений на выравнивание бюджетной обеспеченности из районного фонда финансовой поддержки                                                                          </t>
  </si>
  <si>
    <t>2</t>
  </si>
  <si>
    <t>Дотация бюджетам поселений на выравнивание бюджетной обеспеченности из краевого бюджета</t>
  </si>
  <si>
    <t>3</t>
  </si>
  <si>
    <t>4</t>
  </si>
  <si>
    <t>5</t>
  </si>
  <si>
    <t>6</t>
  </si>
  <si>
    <t>7</t>
  </si>
  <si>
    <t>8</t>
  </si>
  <si>
    <t>9</t>
  </si>
  <si>
    <t>Итого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</si>
  <si>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</si>
  <si>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</si>
  <si>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 рублей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</si>
  <si>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</si>
  <si>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</si>
  <si>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</si>
  <si>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</si>
  <si>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</si>
  <si>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</si>
  <si>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</si>
  <si>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</si>
  <si>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</si>
  <si>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</si>
  <si>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01 05 02 01 13 0000 610</t>
  </si>
  <si>
    <t>Уменьшение прочих остатков денежных средств бюджетов городских поселений</t>
  </si>
  <si>
    <t xml:space="preserve">01 05 00 00 00 0000 500 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</si>
  <si>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</si>
  <si>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</si>
  <si>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</si>
  <si>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</si>
  <si>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Увеличение прочих  остатков денежных  средств бюджетов</t>
  </si>
  <si>
    <t>03 1 03 2И080</t>
  </si>
  <si>
    <t>Обеспечение своевременного проведения капитального ремонта жилого муниципального фонда</t>
  </si>
  <si>
    <t>Проведение независимой оценки земельных участков</t>
  </si>
  <si>
    <t>05 1 01 00000</t>
  </si>
  <si>
    <t>05 1 01 2Б010</t>
  </si>
  <si>
    <t>92 0 00 2Я040</t>
  </si>
  <si>
    <t>Проведение выборов в представительные органы муниципального образования</t>
  </si>
  <si>
    <t xml:space="preserve">              к Решению Думы Суксунского </t>
  </si>
  <si>
    <t xml:space="preserve">                            городского поселения</t>
  </si>
  <si>
    <t>РЗ,ПР</t>
  </si>
  <si>
    <t>0107</t>
  </si>
  <si>
    <t>Обеспечение проведения выборов и референдумов</t>
  </si>
  <si>
    <t xml:space="preserve">к решению Думы  </t>
  </si>
  <si>
    <t>Приложение № 11</t>
  </si>
  <si>
    <t xml:space="preserve">  к решению Думы </t>
  </si>
  <si>
    <t xml:space="preserve">  Суксунского городского поселения</t>
  </si>
  <si>
    <t>Перечень передаваемых межбюджетных трансфертов по направлениям</t>
  </si>
  <si>
    <t>Приложение № 12</t>
  </si>
  <si>
    <t>Приложение № 14</t>
  </si>
  <si>
    <t>на 2019 год</t>
  </si>
  <si>
    <t xml:space="preserve">01 05 00 00 00 0000 000 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</si>
  <si>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</si>
  <si>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</si>
  <si>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01 05 00 00 00 0000 500</t>
  </si>
  <si>
    <t>Увеличение прочих остатков денежных средств бюджетов</t>
  </si>
  <si>
    <t>Приложение № 15</t>
  </si>
  <si>
    <t>Перечень муниципальных внутренних заимствований</t>
  </si>
  <si>
    <t>1.</t>
  </si>
  <si>
    <t>Кредиты кредитных организаций в валюте Российской Федерации</t>
  </si>
  <si>
    <t>задолженность на 01.01.2018</t>
  </si>
  <si>
    <t>2.</t>
  </si>
  <si>
    <t>Бюджетные кредиты, привлеченные в бюджет Суксунского городского поселения от других бюджетов бюджетной системы Российской Федерации</t>
  </si>
  <si>
    <t>Приложение № 16</t>
  </si>
  <si>
    <t>задолженность на начало финансового года</t>
  </si>
  <si>
    <t>привлечение средств в финансовом  году</t>
  </si>
  <si>
    <t>погашение основной суммы задолженности в финансовом  году</t>
  </si>
  <si>
    <t>0,0</t>
  </si>
  <si>
    <t>задолженность на 01.01.2019</t>
  </si>
  <si>
    <t>*</t>
  </si>
  <si>
    <t>задолженность на 01.01.2020</t>
  </si>
  <si>
    <t>Приложение № 17</t>
  </si>
  <si>
    <t>Муниципальные гарантии</t>
  </si>
  <si>
    <t>предприятия, оказывающие услуги жилищно-коммунального комплекса</t>
  </si>
  <si>
    <t>Цели гарантирования</t>
  </si>
  <si>
    <t>поддержка процесса модернизации жилищно-коммунального комплекса, поддержка предприятий жилищно-коммунального хозяйства</t>
  </si>
  <si>
    <t>Объем муниципального долга по предоставленным муниципальным гарантиям Суксунского городского поселения</t>
  </si>
  <si>
    <t>2.1.</t>
  </si>
  <si>
    <t>Остаток задолженности по предоставленным муниципальным гарантиям Суксунского городского поселения в прошлые годы</t>
  </si>
  <si>
    <t>2.2.</t>
  </si>
  <si>
    <t>Предоставление муниципальных гарантий Суксунским городским                             поселением в очередном финансовом году</t>
  </si>
  <si>
    <t>2.3.</t>
  </si>
  <si>
    <t>Возникновение обязательств в очередном финансовом году в соответствии с договорами и соглашениями о предоставлении муниципальных гарантий поселения</t>
  </si>
  <si>
    <t>2.4.</t>
  </si>
  <si>
    <t>Исполнение принципалами обязательств в очередном финансовом году в соответствии с договорами     и соглашениями о предоставлении муниципальных гарантий поселения</t>
  </si>
  <si>
    <t>3.</t>
  </si>
  <si>
    <t>Объем бюджетных ассигнований, предусмотренный на исполнение гарантий по возможным гарантийным случаям</t>
  </si>
  <si>
    <t>4.</t>
  </si>
  <si>
    <t>Право регрессного требования</t>
  </si>
  <si>
    <t>Приложение № 18</t>
  </si>
  <si>
    <t>по состоянию на 01.01.2020</t>
  </si>
  <si>
    <t>Остаток задолженности по предоставленным муниципальным гарантиям Суксунского городского                            поселения в прошлые годы</t>
  </si>
  <si>
    <t>Предоставление муниципальных гарантий Суксунским городским                        поселением в очередном финансовом году</t>
  </si>
  <si>
    <t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 поселения</t>
  </si>
  <si>
    <t>с правом регрессного требования к соответствующим предприятиям в течение 2018 года</t>
  </si>
  <si>
    <t>с правом регрессного требования к соответствующим предприятиям в течение 2019 года</t>
  </si>
  <si>
    <r>
      <t xml:space="preserve">                                                </t>
    </r>
    <r>
      <rPr>
        <sz val="12"/>
        <color indexed="8"/>
        <rFont val="Times New Roman"/>
        <family val="1"/>
      </rPr>
      <t>Приложение № 5</t>
    </r>
  </si>
  <si>
    <r>
      <t xml:space="preserve">                                 </t>
    </r>
    <r>
      <rPr>
        <sz val="12"/>
        <color indexed="8"/>
        <rFont val="Times New Roman"/>
        <family val="1"/>
      </rPr>
      <t>Приложение № 6</t>
    </r>
  </si>
  <si>
    <r>
      <t xml:space="preserve">                      </t>
    </r>
    <r>
      <rPr>
        <sz val="12"/>
        <color indexed="8"/>
        <rFont val="Times New Roman"/>
        <family val="1"/>
      </rPr>
      <t>Приложение № 7</t>
    </r>
  </si>
  <si>
    <r>
      <t xml:space="preserve">                                 </t>
    </r>
    <r>
      <rPr>
        <sz val="12"/>
        <color indexed="8"/>
        <rFont val="Times New Roman"/>
        <family val="1"/>
      </rPr>
      <t>Приложение № 8</t>
    </r>
  </si>
  <si>
    <r>
      <t xml:space="preserve">                                 </t>
    </r>
    <r>
      <rPr>
        <sz val="12"/>
        <color indexed="8"/>
        <rFont val="Times New Roman"/>
        <family val="1"/>
      </rPr>
      <t>Приложение № 9</t>
    </r>
  </si>
  <si>
    <t>Приложение № 10</t>
  </si>
  <si>
    <r>
      <t xml:space="preserve">                                 </t>
    </r>
    <r>
      <rPr>
        <sz val="12"/>
        <color indexed="8"/>
        <rFont val="Times New Roman"/>
        <family val="1"/>
      </rPr>
      <t>Приложение № 13</t>
    </r>
  </si>
  <si>
    <r>
      <t xml:space="preserve">     </t>
    </r>
    <r>
      <rPr>
        <sz val="12"/>
        <color indexed="8"/>
        <rFont val="Times New Roman"/>
        <family val="1"/>
      </rPr>
      <t>Приложение № 19</t>
    </r>
  </si>
  <si>
    <t xml:space="preserve">                                                                                                  от .2017 №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</si>
  <si>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2018 год, тыс. рублей</t>
  </si>
  <si>
    <t>Распределение бюджетных ассигнований по целевым статьям (муниципальным программам и непрграмным направлениям деятельности), группам видов расходов классификации расходов бюджета на 2019-2020 годы, тыс. рублей</t>
  </si>
  <si>
    <t>Ведомственная структура расходов бюджета Суксунского городского поселения на 2018 год, тыс. рублей</t>
  </si>
  <si>
    <t>Ведомственная структура расходов бюджета Суксунского городского поселения на 2019-2020 годы, тыс. рублей</t>
  </si>
  <si>
    <t xml:space="preserve">Распределение средств муниципального дорожного фонда Суксунского городского поселения на 2018 год </t>
  </si>
  <si>
    <t>Распределение средств муниципального дорожного фонда Суксунского городского поселения на 2019-2020 годы, тыс. рублей</t>
  </si>
  <si>
    <t>Объем субвенций на выполнение отдельных государственных полномочий органов государственной власти Пермского края, а также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бюджета, из бюджета Суксунского муниципального района в виде дотаций, субсидий, иных межбюджетных трансфертов на 2018 год, тыс. рублей</t>
  </si>
  <si>
    <t>Объем субвенций на выполнение отдельных государственных полномочий органов государственной власти Пермского края, а также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субсидий, иных межбюджетных трансфертов на 2019-2020 годы, тыс. рублей</t>
  </si>
  <si>
    <t>Источники финансирования дефицита бюджета поселения на 2018 год</t>
  </si>
  <si>
    <t>Источники финансирования дефицита бюджета поселения на 2019-2020  годы</t>
  </si>
  <si>
    <t>на 2020 год</t>
  </si>
  <si>
    <t>Программа муниципальных внутренних заимствований поселения на 2018 год, тыс. рублей</t>
  </si>
  <si>
    <t>привлечение средств в 2018 году</t>
  </si>
  <si>
    <t>погашение основной суммы задолженности в 2018 году</t>
  </si>
  <si>
    <t>задолженность на 01.01.2021</t>
  </si>
  <si>
    <t>Программа муниципальных внутренних заимствований поселения на 2019 - 2020 годы, тыс. рублей</t>
  </si>
  <si>
    <t>Программа муниципальных гарантий МО «Суксунское городское поселение» на 2018 год, тыс. рублей</t>
  </si>
  <si>
    <t>по состоянию на 01.01.2018</t>
  </si>
  <si>
    <r>
      <t>Программа муниципальных гарантий МО «Суксунское городское поселение» на 2019-2020 годы, тыс. руб</t>
    </r>
    <r>
      <rPr>
        <b/>
        <sz val="14"/>
        <color indexed="8"/>
        <rFont val="Times New Roman"/>
        <family val="1"/>
      </rPr>
      <t>.</t>
    </r>
  </si>
  <si>
    <t>по состоянию на 01.01.2021</t>
  </si>
  <si>
    <t>с правом регрессного требования к соответствующим предприятиям в течение 2020 года</t>
  </si>
  <si>
    <t>Объем межбюджетных трансфертов, предоставляемых из бюджета поселения бюджету Суксунского муниципального района на выполнение части передаваемых полномочий по вопросам местного значения поселений в 2018 году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</si>
  <si>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 xml:space="preserve">Обеспечение деятельности муниципального учреждения культуры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Суксунский историко-краеведческий музей</t>
    </r>
    <r>
      <rPr>
        <sz val="11"/>
        <color indexed="8"/>
        <rFont val="Calibri"/>
        <family val="2"/>
      </rPr>
      <t>»</t>
    </r>
  </si>
  <si>
    <t>Ремонт водопроводных, канализационных, тепловых и электросетей</t>
  </si>
  <si>
    <t>Разработка нормативов градостроительного проектирования</t>
  </si>
  <si>
    <t>02 1 05 2Р290</t>
  </si>
  <si>
    <t>02 1 05 00000</t>
  </si>
  <si>
    <t>05 2 00 00000</t>
  </si>
  <si>
    <t>Основное мероприятие «Организация деятельности добровольной народной дружины по охране общественного порядка»</t>
  </si>
  <si>
    <t>05 2 01 00000</t>
  </si>
  <si>
    <t>05 2 01 SП020</t>
  </si>
  <si>
    <t>Выплата материального стимулирования народным дружинникам за участие в мероприятиях по охране общественного порядка</t>
  </si>
  <si>
    <t>Муниципальная программа «Формирование комфортной городской среды Суксунского городского поселения Суксунского муниципального района Пермского края»</t>
  </si>
  <si>
    <t>06 0 00 00000</t>
  </si>
  <si>
    <t>06 1 00 00000</t>
  </si>
  <si>
    <t>Благоустройство дворовых территорий</t>
  </si>
  <si>
    <t>Благоустройство территорий общего пользования, мест массового отдыха</t>
  </si>
  <si>
    <r>
      <t xml:space="preserve">Муниципальная программа </t>
    </r>
    <r>
      <rPr>
        <sz val="11"/>
        <color indexed="8"/>
        <rFont val="Times New Roman"/>
        <family val="1"/>
      </rPr>
      <t>«Культура Суксунского муниципального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</si>
  <si>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«Развитие сферы культуры»</t>
    </r>
  </si>
  <si>
    <r>
      <t xml:space="preserve">Обеспечение реализации муниципальной услуги </t>
    </r>
    <r>
      <rPr>
        <sz val="11"/>
        <color indexed="8"/>
        <rFont val="Times New Roman"/>
        <family val="1"/>
      </rPr>
      <t>«Организация и проведение экскурсионных и выставочных мероприятий»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</si>
  <si>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«Создание комфортной  среды проживания и устойчивое развитие сельских территорий в Суксунском муниципальном районе»</t>
    </r>
  </si>
  <si>
    <r>
      <t xml:space="preserve">Подпрограмма </t>
    </r>
    <r>
      <rPr>
        <sz val="11"/>
        <color indexed="8"/>
        <rFont val="Times New Roman"/>
        <family val="1"/>
      </rPr>
      <t>«Комплексное обустройство объектов общественной инфраструктуры Суксунского муниципального района»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</si>
  <si>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«Улучшение состояния дорог на территории Суксунского муниципального района»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</si>
  <si>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«Улучшение коммунальной инфраструктуры»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</si>
  <si>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«Повышение эксплуатационной надежности гидротехнических сооружений»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</si>
  <si>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«Благоустройство территории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</si>
  <si>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«Разработка документов территориального планирования»</t>
    </r>
  </si>
  <si>
    <r>
      <t xml:space="preserve">Подпрограмма </t>
    </r>
    <r>
      <rPr>
        <sz val="11"/>
        <color indexed="8"/>
        <rFont val="Times New Roman"/>
        <family val="1"/>
      </rPr>
      <t>«Обеспечение реализации муниципальной программы»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</si>
  <si>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эффективной деятельности органов местного самоуправления в сфере территориального развития, градостроительства и инфраструктуры»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</si>
  <si>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«Управление имуществом и земельными ресурсами Суксунского муниципального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</si>
  <si>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«Управление имуществом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</si>
  <si>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«Эффективный учет муниципального имущества»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</si>
  <si>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«Эффективное управление муниципальным имуществом»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</si>
  <si>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надлежащего использования и содержания муниципального имущества»</t>
    </r>
  </si>
  <si>
    <r>
      <t xml:space="preserve">Подпрограмма </t>
    </r>
    <r>
      <rPr>
        <sz val="11"/>
        <color indexed="8"/>
        <rFont val="Times New Roman"/>
        <family val="1"/>
      </rPr>
      <t>«Управление земельными ресурсами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</si>
  <si>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«Эффективное управление земельными ресурсами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</si>
  <si>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«Эффективное распоряжение земельными ресурсами»</t>
    </r>
  </si>
  <si>
    <r>
      <t xml:space="preserve">Подпрограмма </t>
    </r>
    <r>
      <rPr>
        <sz val="11"/>
        <color indexed="8"/>
        <rFont val="Times New Roman"/>
        <family val="1"/>
      </rPr>
      <t>«Обеспечение жилищного строительства на территории Суксунского городского поселения земельными участками»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</si>
  <si>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жилищного строительства земельными участками»</t>
    </r>
  </si>
  <si>
    <r>
      <t xml:space="preserve">Подпрограмма </t>
    </r>
    <r>
      <rPr>
        <sz val="11"/>
        <color indexed="8"/>
        <rFont val="Times New Roman"/>
        <family val="1"/>
      </rPr>
      <t>«Организация и соверщенствование бюджетного процесса»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</si>
  <si>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«Обеспечение безопасности жизнедеятельности жителей Суксунского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</si>
  <si>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«Мероприятия по гражданской обороне, защите населения и территорий от чрезвычайных ситуаций природного и техногенного характера»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</si>
  <si>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«Мероприятия по подготовке населения и организаций к действиям в чрезвычайной ситуации в мирное и военное время»</t>
    </r>
  </si>
  <si>
    <r>
      <t xml:space="preserve">Подпрограмма </t>
    </r>
    <r>
      <rPr>
        <sz val="11"/>
        <color indexed="8"/>
        <rFont val="Times New Roman"/>
        <family val="1"/>
      </rPr>
      <t>«Профилактика правонарушений, наркомании и алкоголизма, в том числе среди несовершеннолетних»</t>
    </r>
  </si>
  <si>
    <t>91 0 00 2П040</t>
  </si>
  <si>
    <t>91 0 00 2У100</t>
  </si>
  <si>
    <t>92 0 00 2С180</t>
  </si>
  <si>
    <t>05 2 01 2П050</t>
  </si>
  <si>
    <t>92 0 00 2У090</t>
  </si>
  <si>
    <r>
      <t xml:space="preserve">Муниципальная программа </t>
    </r>
    <r>
      <rPr>
        <sz val="11"/>
        <color indexed="8"/>
        <rFont val="Times New Roman"/>
        <family val="1"/>
      </rPr>
      <t>«Управление муниципальными финансами и муниципальным долгом Суксунского муниципального района»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</si>
  <si>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деятельности муниципального учреждения культуры «Суксунский историко-краеведческий музей»</t>
    </r>
  </si>
  <si>
    <t>02 2 01 2Р300</t>
  </si>
  <si>
    <t>03 1 01 2И030</t>
  </si>
  <si>
    <t>03 1 02 2И040</t>
  </si>
  <si>
    <t>03 2 02 2 И140</t>
  </si>
  <si>
    <t>06 1 01 00000</t>
  </si>
  <si>
    <t>Основное мероприятие «Благоустройство дворовых и общественных территорий»</t>
  </si>
  <si>
    <t>Подпрограмма «Формирование комфортной городской среды Суксунского городского поселения»</t>
  </si>
  <si>
    <r>
      <t xml:space="preserve">Основное мероприятие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эффективной деятельности органов местного самоуправления в сфере территориального развития, градостроительства и инфраструктуры</t>
    </r>
    <r>
      <rPr>
        <sz val="11"/>
        <color indexed="8"/>
        <rFont val="Calibri"/>
        <family val="2"/>
      </rPr>
      <t>»</t>
    </r>
  </si>
  <si>
    <r>
      <t xml:space="preserve">Муниципальная программа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имуществом и земельными ресурсами Суксунского муниципального района</t>
    </r>
    <r>
      <rPr>
        <sz val="11"/>
        <color indexed="8"/>
        <rFont val="Calibri"/>
        <family val="2"/>
      </rPr>
      <t>»</t>
    </r>
  </si>
  <si>
    <r>
      <t xml:space="preserve">Основное мероприятие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Эффективное распоряжение земельными ресурсами</t>
    </r>
    <r>
      <rPr>
        <sz val="11"/>
        <color indexed="8"/>
        <rFont val="Calibri"/>
        <family val="2"/>
      </rPr>
      <t>»</t>
    </r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</si>
  <si>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муниципальными финансами и муниципальным долгом Суксунского муниципального района</t>
    </r>
    <r>
      <rPr>
        <sz val="11"/>
        <color indexed="8"/>
        <rFont val="Calibri"/>
        <family val="2"/>
      </rPr>
      <t>»</t>
    </r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</si>
  <si>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Создание комфортной среды проживания и устойчивое развитие сельских территорий в Суксунском муниципальном районе</t>
    </r>
    <r>
      <rPr>
        <sz val="11"/>
        <rFont val="Calibri"/>
        <family val="2"/>
      </rPr>
      <t>»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</si>
  <si>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Комплексное обустройство объектов общественной инфраструктуры Суксунского муниципального района</t>
    </r>
    <r>
      <rPr>
        <sz val="11"/>
        <rFont val="Calibri"/>
        <family val="2"/>
      </rPr>
      <t>»</t>
    </r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</si>
  <si>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Улучшение состояния дорог на территории Суксунского муниципального района</t>
    </r>
    <r>
      <rPr>
        <sz val="11"/>
        <rFont val="Calibri"/>
        <family val="2"/>
      </rPr>
      <t>»</t>
    </r>
  </si>
  <si>
    <t>92 0 00 2Я020</t>
  </si>
  <si>
    <t>91 0 00 00040</t>
  </si>
  <si>
    <t>91 0 00 00010</t>
  </si>
  <si>
    <t>91 0 00 00020</t>
  </si>
  <si>
    <t>92 0 00 2Я030</t>
  </si>
  <si>
    <t>92 0 00 2Я050</t>
  </si>
  <si>
    <t>06 1 01 SД010</t>
  </si>
  <si>
    <t>06 1 01 SД020</t>
  </si>
  <si>
    <t>06 0 00 000000</t>
  </si>
  <si>
    <r>
      <t xml:space="preserve">Муниципальная программа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Создание комфортной  среды проживания и устойчивое развитие сельских территорий в Суксунском муниципальном районе</t>
    </r>
    <r>
      <rPr>
        <sz val="11"/>
        <color indexed="8"/>
        <rFont val="Calibri"/>
        <family val="2"/>
      </rPr>
      <t>»</t>
    </r>
  </si>
  <si>
    <t xml:space="preserve">Субвенции на составление протоколов об административных правонарушениях </t>
  </si>
  <si>
    <t xml:space="preserve">Субвенция на составление протоколов об административных правонарушениях </t>
  </si>
  <si>
    <t>Субвенция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</si>
  <si>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на осуществление  полномочий  по страхованию граждан  Российской  Федерации, участвующих в деятельности дружин охраны общественного порядка на территории Пермского края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</si>
  <si>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</si>
  <si>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</si>
  <si>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</si>
  <si>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Субсидия на выплату материального стимулирования народным дружинникам за участие в охране общественного порядка</t>
  </si>
  <si>
    <t>0412</t>
  </si>
  <si>
    <t>Другие вопросы в области национальной экономики</t>
  </si>
  <si>
    <r>
      <t xml:space="preserve">Основное мероприятие </t>
    </r>
    <r>
      <rPr>
        <sz val="11"/>
        <color indexed="8"/>
        <rFont val="Times New Roman"/>
        <family val="1"/>
      </rPr>
      <t>«Финансовое обеспечение непредвиденных и чрезвычайных ситуаций за счет резервного фонда Администрации Суксунского муниципального района»</t>
    </r>
  </si>
  <si>
    <t>Финансовое обеспечение непредвиденных и чрезвычайных ситуаций за счет резервного фонда Администрации Суксунского муниципального района</t>
  </si>
  <si>
    <t>03 1 02 2И070</t>
  </si>
  <si>
    <t>Снос многоквартирных жилых домов, признанных аварийными и подлежащими сносу</t>
  </si>
  <si>
    <t>03 1 03 2И110</t>
  </si>
  <si>
    <t>03 2 01 2И130</t>
  </si>
  <si>
    <t>03 2 02 2И140</t>
  </si>
  <si>
    <t>03 2 02 2 И150</t>
  </si>
  <si>
    <t>03 2 02 2И160</t>
  </si>
  <si>
    <t>03 3 01 2И180</t>
  </si>
  <si>
    <t>Основное мероприятие «Повышение роли населения в укреплении законности и правопорядка»</t>
  </si>
  <si>
    <r>
      <t xml:space="preserve">Основное мероприятие </t>
    </r>
    <r>
      <rPr>
        <sz val="11"/>
        <color indexed="8"/>
        <rFont val="Times New Roman"/>
        <family val="1"/>
      </rPr>
      <t>«Повышение защищенности населения и территории Суксунского муниципального района от чрезвычайных ситуаций и пожаров»</t>
    </r>
  </si>
  <si>
    <t>92 0 00 2Я060</t>
  </si>
  <si>
    <t>Ликвидация муниципальных учреждений</t>
  </si>
  <si>
    <t>02 1 01 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</si>
  <si>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</si>
  <si>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Разработка Программы комплексного развития транспортной инфраструктуры</t>
  </si>
  <si>
    <t>Разработка Программы комплексного развития социальной инфраструктуры</t>
  </si>
  <si>
    <t>02 1 05 2Р300</t>
  </si>
  <si>
    <t>02 1 05 2Р310</t>
  </si>
  <si>
    <t>91 0 00 00030</t>
  </si>
  <si>
    <t>Осуществление полномочий по контролю за исполнением бюджетов поселений</t>
  </si>
  <si>
    <t>Поддержка муниципальных программ формирования современной городской среды</t>
  </si>
  <si>
    <t>06 1 01 L5550</t>
  </si>
  <si>
    <t>Ремонт автомобильных дорог общего пользования местного значения на условиях софинансирования</t>
  </si>
  <si>
    <t>Прочие безвозмездные поступления в бюджеты городских поселений</t>
  </si>
  <si>
    <t xml:space="preserve">                                    от 21.12.2017   2017 № 159  </t>
  </si>
  <si>
    <t>от  21.12.2017 № 159</t>
  </si>
  <si>
    <t xml:space="preserve">от 21.12.2017 № 159    </t>
  </si>
  <si>
    <t xml:space="preserve">от 21.12.  2017 № 159 </t>
  </si>
  <si>
    <r>
      <t>от  21.1 .2017   № 159</t>
    </r>
    <r>
      <rPr>
        <sz val="12"/>
        <color indexed="8"/>
        <rFont val="Times New Roman"/>
        <family val="1"/>
      </rPr>
      <t xml:space="preserve">  </t>
    </r>
  </si>
  <si>
    <t xml:space="preserve">                                    от 21.12.2017 № 159</t>
  </si>
  <si>
    <r>
      <t xml:space="preserve"> от 21.12.2017 № 159</t>
    </r>
    <r>
      <rPr>
        <sz val="12"/>
        <color indexed="8"/>
        <rFont val="Times New Roman"/>
        <family val="1"/>
      </rPr>
      <t xml:space="preserve">    </t>
    </r>
  </si>
  <si>
    <r>
      <t xml:space="preserve">                          от 21.12.2017 № 159</t>
    </r>
    <r>
      <rPr>
        <sz val="12"/>
        <color indexed="8"/>
        <rFont val="Times New Roman"/>
        <family val="1"/>
      </rPr>
      <t xml:space="preserve"> </t>
    </r>
  </si>
  <si>
    <r>
      <t xml:space="preserve">                                    от 21.12.2017 №</t>
    </r>
    <r>
      <rPr>
        <sz val="12"/>
        <color indexed="8"/>
        <rFont val="Times New Roman"/>
        <family val="1"/>
      </rPr>
      <t xml:space="preserve"> 159    </t>
    </r>
  </si>
  <si>
    <t>от 21.12.2017 № 159</t>
  </si>
  <si>
    <t xml:space="preserve">от 21.12.2017 № 159 </t>
  </si>
  <si>
    <t xml:space="preserve">от    21.12.2017 № 159                            </t>
  </si>
  <si>
    <t xml:space="preserve">от    21.12.2017 № 159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</si>
</sst>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00000"/>
    <numFmt numFmtId="172" formatCode="0.000"/>
    <numFmt numFmtId="173" formatCode="#,##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2" fillId="30" borderId="0">
      <alignment/>
      <protection/>
    </xf>
    <xf numFmtId="0" fontId="5" fillId="0" borderId="0">
      <alignment/>
      <protection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403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right" vertical="center"/>
    </xf>
    <xf numFmtId="0" fontId="65" fillId="0" borderId="0" xfId="0" applyFont="1" applyAlignment="1">
      <alignment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justify" vertical="center"/>
    </xf>
    <xf numFmtId="0" fontId="66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4" fontId="7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4" fontId="11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7" fillId="0" borderId="10" xfId="55" applyFont="1" applyBorder="1" applyAlignment="1">
      <alignment horizontal="justify" vertical="center" wrapText="1"/>
      <protection/>
    </xf>
    <xf numFmtId="0" fontId="8" fillId="0" borderId="10" xfId="55" applyFont="1" applyBorder="1" applyAlignment="1">
      <alignment horizontal="justify" vertical="center" wrapText="1"/>
      <protection/>
    </xf>
    <xf numFmtId="0" fontId="7" fillId="0" borderId="10" xfId="56" applyFont="1" applyBorder="1" applyAlignment="1">
      <alignment horizontal="justify" vertical="center" wrapText="1"/>
      <protection/>
    </xf>
    <xf numFmtId="49" fontId="2" fillId="0" borderId="10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justify" vertical="center" wrapText="1"/>
      <protection/>
    </xf>
    <xf numFmtId="0" fontId="2" fillId="0" borderId="10" xfId="55" applyNumberFormat="1" applyFont="1" applyBorder="1" applyAlignment="1">
      <alignment horizontal="justify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justify" vertical="top" wrapText="1"/>
    </xf>
    <xf numFmtId="0" fontId="66" fillId="0" borderId="10" xfId="0" applyFont="1" applyBorder="1" applyAlignment="1">
      <alignment vertical="top" wrapText="1"/>
    </xf>
    <xf numFmtId="0" fontId="70" fillId="0" borderId="11" xfId="0" applyFont="1" applyBorder="1" applyAlignment="1">
      <alignment horizontal="justify" vertical="top" wrapText="1"/>
    </xf>
    <xf numFmtId="0" fontId="66" fillId="0" borderId="10" xfId="0" applyFont="1" applyBorder="1" applyAlignment="1">
      <alignment horizontal="justify" wrapText="1"/>
    </xf>
    <xf numFmtId="0" fontId="70" fillId="0" borderId="10" xfId="0" applyFont="1" applyBorder="1" applyAlignment="1">
      <alignment horizontal="center" vertical="top" wrapText="1"/>
    </xf>
    <xf numFmtId="0" fontId="70" fillId="0" borderId="12" xfId="0" applyFont="1" applyBorder="1" applyAlignment="1">
      <alignment vertical="top" wrapText="1"/>
    </xf>
    <xf numFmtId="0" fontId="66" fillId="0" borderId="10" xfId="57" applyFont="1" applyFill="1" applyBorder="1" applyAlignment="1">
      <alignment horizontal="center" vertical="center"/>
      <protection/>
    </xf>
    <xf numFmtId="1" fontId="66" fillId="0" borderId="10" xfId="57" applyNumberFormat="1" applyFont="1" applyFill="1" applyBorder="1" applyAlignment="1">
      <alignment horizontal="justify" vertical="center" wrapText="1"/>
      <protection/>
    </xf>
    <xf numFmtId="0" fontId="7" fillId="0" borderId="10" xfId="57" applyFont="1" applyBorder="1" applyAlignment="1">
      <alignment horizontal="justify" vertical="center"/>
      <protection/>
    </xf>
    <xf numFmtId="0" fontId="66" fillId="0" borderId="0" xfId="0" applyFont="1" applyAlignment="1">
      <alignment horizontal="justify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 horizontal="justify" vertical="center"/>
    </xf>
    <xf numFmtId="168" fontId="8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0" fontId="7" fillId="0" borderId="12" xfId="56" applyFont="1" applyFill="1" applyBorder="1" applyAlignment="1">
      <alignment horizontal="justify" vertical="center" wrapText="1"/>
      <protection/>
    </xf>
    <xf numFmtId="0" fontId="66" fillId="0" borderId="10" xfId="0" applyFont="1" applyFill="1" applyBorder="1" applyAlignment="1">
      <alignment horizontal="justify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justify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3" xfId="57" applyFont="1" applyBorder="1" applyAlignment="1">
      <alignment horizontal="center" vertical="center" wrapText="1"/>
      <protection/>
    </xf>
    <xf numFmtId="0" fontId="66" fillId="0" borderId="13" xfId="0" applyFont="1" applyBorder="1" applyAlignment="1">
      <alignment horizontal="justify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right" wrapText="1"/>
    </xf>
    <xf numFmtId="0" fontId="71" fillId="0" borderId="0" xfId="0" applyFont="1" applyAlignment="1">
      <alignment/>
    </xf>
    <xf numFmtId="2" fontId="0" fillId="0" borderId="0" xfId="0" applyNumberFormat="1" applyAlignment="1">
      <alignment/>
    </xf>
    <xf numFmtId="0" fontId="71" fillId="0" borderId="10" xfId="0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168" fontId="71" fillId="0" borderId="10" xfId="0" applyNumberFormat="1" applyFont="1" applyFill="1" applyBorder="1" applyAlignment="1">
      <alignment horizontal="center"/>
    </xf>
    <xf numFmtId="168" fontId="71" fillId="0" borderId="10" xfId="0" applyNumberFormat="1" applyFont="1" applyBorder="1" applyAlignment="1">
      <alignment horizontal="center"/>
    </xf>
    <xf numFmtId="0" fontId="71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8" fontId="7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71" fillId="0" borderId="14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168" fontId="71" fillId="0" borderId="14" xfId="0" applyNumberFormat="1" applyFont="1" applyBorder="1" applyAlignment="1">
      <alignment horizontal="center"/>
    </xf>
    <xf numFmtId="0" fontId="71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8" fontId="71" fillId="0" borderId="13" xfId="0" applyNumberFormat="1" applyFont="1" applyBorder="1" applyAlignment="1">
      <alignment horizontal="center"/>
    </xf>
    <xf numFmtId="168" fontId="71" fillId="0" borderId="13" xfId="0" applyNumberFormat="1" applyFont="1" applyFill="1" applyBorder="1" applyAlignment="1">
      <alignment horizontal="center"/>
    </xf>
    <xf numFmtId="168" fontId="74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69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/>
    </xf>
    <xf numFmtId="49" fontId="71" fillId="0" borderId="10" xfId="0" applyNumberFormat="1" applyFont="1" applyBorder="1" applyAlignment="1">
      <alignment/>
    </xf>
    <xf numFmtId="49" fontId="71" fillId="0" borderId="10" xfId="0" applyNumberFormat="1" applyFont="1" applyFill="1" applyBorder="1" applyAlignment="1">
      <alignment/>
    </xf>
    <xf numFmtId="49" fontId="71" fillId="0" borderId="1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168" fontId="74" fillId="0" borderId="10" xfId="0" applyNumberFormat="1" applyFont="1" applyFill="1" applyBorder="1" applyAlignment="1">
      <alignment horizontal="center"/>
    </xf>
    <xf numFmtId="169" fontId="71" fillId="0" borderId="13" xfId="0" applyNumberFormat="1" applyFont="1" applyFill="1" applyBorder="1" applyAlignment="1">
      <alignment horizontal="center"/>
    </xf>
    <xf numFmtId="169" fontId="71" fillId="0" borderId="10" xfId="0" applyNumberFormat="1" applyFont="1" applyFill="1" applyBorder="1" applyAlignment="1">
      <alignment horizontal="center"/>
    </xf>
    <xf numFmtId="169" fontId="71" fillId="0" borderId="10" xfId="0" applyNumberFormat="1" applyFont="1" applyBorder="1" applyAlignment="1">
      <alignment horizontal="center"/>
    </xf>
    <xf numFmtId="169" fontId="71" fillId="0" borderId="14" xfId="0" applyNumberFormat="1" applyFont="1" applyBorder="1" applyAlignment="1">
      <alignment horizontal="center"/>
    </xf>
    <xf numFmtId="168" fontId="71" fillId="0" borderId="10" xfId="0" applyNumberFormat="1" applyFont="1" applyBorder="1" applyAlignment="1">
      <alignment horizontal="center" wrapText="1"/>
    </xf>
    <xf numFmtId="169" fontId="71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169" fontId="71" fillId="0" borderId="14" xfId="0" applyNumberFormat="1" applyFont="1" applyFill="1" applyBorder="1" applyAlignment="1">
      <alignment horizontal="center"/>
    </xf>
    <xf numFmtId="168" fontId="71" fillId="0" borderId="13" xfId="0" applyNumberFormat="1" applyFont="1" applyFill="1" applyBorder="1" applyAlignment="1">
      <alignment horizontal="center" wrapText="1"/>
    </xf>
    <xf numFmtId="0" fontId="71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49" fontId="74" fillId="0" borderId="10" xfId="0" applyNumberFormat="1" applyFont="1" applyBorder="1" applyAlignment="1">
      <alignment/>
    </xf>
    <xf numFmtId="0" fontId="7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169" fontId="74" fillId="0" borderId="13" xfId="0" applyNumberFormat="1" applyFont="1" applyBorder="1" applyAlignment="1">
      <alignment horizontal="center"/>
    </xf>
    <xf numFmtId="168" fontId="74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6" fillId="0" borderId="0" xfId="60" applyFont="1" applyAlignment="1">
      <alignment horizontal="right"/>
      <protection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4" fillId="0" borderId="10" xfId="58" applyFont="1" applyBorder="1" applyAlignment="1">
      <alignment horizontal="center" vertical="center" wrapText="1"/>
      <protection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4" fillId="0" borderId="10" xfId="58" applyNumberFormat="1" applyFont="1" applyFill="1" applyBorder="1" applyAlignment="1">
      <alignment horizontal="justify" vertical="center" wrapText="1"/>
      <protection/>
    </xf>
    <xf numFmtId="168" fontId="4" fillId="0" borderId="10" xfId="58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5" fillId="0" borderId="10" xfId="58" applyNumberFormat="1" applyFont="1" applyFill="1" applyBorder="1" applyAlignment="1">
      <alignment horizontal="right" vertical="center" wrapText="1"/>
      <protection/>
    </xf>
    <xf numFmtId="168" fontId="15" fillId="0" borderId="10" xfId="58" applyNumberFormat="1" applyFont="1" applyFill="1" applyBorder="1" applyAlignment="1">
      <alignment horizontal="center" vertical="center" wrapText="1"/>
      <protection/>
    </xf>
    <xf numFmtId="49" fontId="66" fillId="0" borderId="10" xfId="0" applyNumberFormat="1" applyFont="1" applyBorder="1" applyAlignment="1">
      <alignment horizontal="center" vertical="top" wrapText="1"/>
    </xf>
    <xf numFmtId="168" fontId="66" fillId="0" borderId="11" xfId="0" applyNumberFormat="1" applyFont="1" applyBorder="1" applyAlignment="1">
      <alignment horizontal="center" vertical="center" wrapText="1"/>
    </xf>
    <xf numFmtId="168" fontId="66" fillId="0" borderId="10" xfId="0" applyNumberFormat="1" applyFont="1" applyBorder="1" applyAlignment="1">
      <alignment horizontal="center" vertical="center" wrapText="1"/>
    </xf>
    <xf numFmtId="168" fontId="66" fillId="0" borderId="13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right" vertical="top" wrapText="1"/>
    </xf>
    <xf numFmtId="168" fontId="70" fillId="0" borderId="10" xfId="0" applyNumberFormat="1" applyFont="1" applyBorder="1" applyAlignment="1">
      <alignment horizontal="center" vertical="top" wrapText="1"/>
    </xf>
    <xf numFmtId="0" fontId="69" fillId="0" borderId="0" xfId="0" applyFont="1" applyAlignment="1">
      <alignment horizontal="justify"/>
    </xf>
    <xf numFmtId="0" fontId="17" fillId="0" borderId="0" xfId="60" applyFont="1" applyAlignment="1">
      <alignment horizontal="right"/>
      <protection/>
    </xf>
    <xf numFmtId="0" fontId="19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168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center" wrapText="1"/>
    </xf>
    <xf numFmtId="16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71" fillId="0" borderId="15" xfId="0" applyFont="1" applyBorder="1" applyAlignment="1">
      <alignment horizontal="center"/>
    </xf>
    <xf numFmtId="0" fontId="69" fillId="0" borderId="15" xfId="0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168" fontId="71" fillId="0" borderId="16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68" fontId="71" fillId="0" borderId="17" xfId="0" applyNumberFormat="1" applyFont="1" applyBorder="1" applyAlignment="1">
      <alignment horizontal="center"/>
    </xf>
    <xf numFmtId="0" fontId="71" fillId="34" borderId="15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/>
    </xf>
    <xf numFmtId="0" fontId="71" fillId="0" borderId="15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left" indent="15"/>
    </xf>
    <xf numFmtId="0" fontId="66" fillId="0" borderId="10" xfId="0" applyFont="1" applyFill="1" applyBorder="1" applyAlignment="1">
      <alignment horizontal="justify" vertical="top" wrapText="1"/>
    </xf>
    <xf numFmtId="0" fontId="67" fillId="0" borderId="0" xfId="0" applyFont="1" applyAlignment="1">
      <alignment/>
    </xf>
    <xf numFmtId="0" fontId="66" fillId="0" borderId="11" xfId="0" applyFont="1" applyBorder="1" applyAlignment="1">
      <alignment horizontal="justify" vertical="top" wrapText="1"/>
    </xf>
    <xf numFmtId="169" fontId="66" fillId="0" borderId="11" xfId="0" applyNumberFormat="1" applyFont="1" applyBorder="1" applyAlignment="1">
      <alignment horizontal="center" vertical="top" wrapText="1"/>
    </xf>
    <xf numFmtId="0" fontId="70" fillId="0" borderId="10" xfId="0" applyFont="1" applyBorder="1" applyAlignment="1">
      <alignment vertical="top" wrapText="1"/>
    </xf>
    <xf numFmtId="169" fontId="70" fillId="0" borderId="10" xfId="0" applyNumberFormat="1" applyFont="1" applyBorder="1" applyAlignment="1">
      <alignment horizontal="center" vertical="top" wrapText="1"/>
    </xf>
    <xf numFmtId="0" fontId="70" fillId="0" borderId="0" xfId="0" applyFont="1" applyAlignment="1">
      <alignment/>
    </xf>
    <xf numFmtId="0" fontId="0" fillId="0" borderId="0" xfId="0" applyAlignment="1">
      <alignment horizontal="right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0" fontId="4" fillId="0" borderId="0" xfId="60" applyFont="1" applyAlignment="1">
      <alignment horizontal="right"/>
      <protection/>
    </xf>
    <xf numFmtId="0" fontId="6" fillId="0" borderId="1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6" fillId="35" borderId="10" xfId="0" applyFont="1" applyFill="1" applyBorder="1" applyAlignment="1">
      <alignment horizontal="center" vertical="top" wrapText="1"/>
    </xf>
    <xf numFmtId="0" fontId="66" fillId="35" borderId="10" xfId="0" applyFont="1" applyFill="1" applyBorder="1" applyAlignment="1">
      <alignment horizontal="left" vertical="top" wrapText="1" indent="3"/>
    </xf>
    <xf numFmtId="0" fontId="66" fillId="35" borderId="10" xfId="0" applyFont="1" applyFill="1" applyBorder="1" applyAlignment="1">
      <alignment horizontal="left" vertical="top" wrapText="1" indent="5"/>
    </xf>
    <xf numFmtId="0" fontId="66" fillId="35" borderId="10" xfId="0" applyFont="1" applyFill="1" applyBorder="1" applyAlignment="1">
      <alignment horizontal="justify" vertical="top" wrapText="1"/>
    </xf>
    <xf numFmtId="0" fontId="66" fillId="0" borderId="0" xfId="0" applyFont="1" applyAlignment="1">
      <alignment/>
    </xf>
    <xf numFmtId="0" fontId="70" fillId="0" borderId="0" xfId="0" applyFont="1" applyAlignment="1">
      <alignment horizontal="center"/>
    </xf>
    <xf numFmtId="0" fontId="66" fillId="35" borderId="10" xfId="0" applyFont="1" applyFill="1" applyBorder="1" applyAlignment="1">
      <alignment vertical="top" wrapText="1"/>
    </xf>
    <xf numFmtId="0" fontId="66" fillId="35" borderId="10" xfId="0" applyFont="1" applyFill="1" applyBorder="1" applyAlignment="1">
      <alignment horizontal="left" vertical="top" wrapText="1" indent="1"/>
    </xf>
    <xf numFmtId="0" fontId="66" fillId="35" borderId="10" xfId="0" applyFont="1" applyFill="1" applyBorder="1" applyAlignment="1">
      <alignment horizontal="left" vertical="top" wrapText="1" indent="4"/>
    </xf>
    <xf numFmtId="0" fontId="66" fillId="35" borderId="10" xfId="0" applyFont="1" applyFill="1" applyBorder="1" applyAlignment="1">
      <alignment horizontal="left" vertical="top" wrapText="1" indent="7"/>
    </xf>
    <xf numFmtId="0" fontId="66" fillId="0" borderId="0" xfId="0" applyFont="1" applyAlignment="1">
      <alignment horizontal="justify"/>
    </xf>
    <xf numFmtId="0" fontId="71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top" wrapText="1"/>
    </xf>
    <xf numFmtId="49" fontId="66" fillId="0" borderId="10" xfId="0" applyNumberFormat="1" applyFont="1" applyBorder="1" applyAlignment="1">
      <alignment horizontal="center" vertical="top" wrapText="1"/>
    </xf>
    <xf numFmtId="0" fontId="66" fillId="0" borderId="10" xfId="0" applyFont="1" applyBorder="1" applyAlignment="1">
      <alignment horizontal="justify" vertical="top" wrapText="1"/>
    </xf>
    <xf numFmtId="168" fontId="66" fillId="0" borderId="10" xfId="0" applyNumberFormat="1" applyFont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horizontal="center" vertical="center" wrapText="1"/>
    </xf>
    <xf numFmtId="169" fontId="66" fillId="0" borderId="10" xfId="0" applyNumberFormat="1" applyFont="1" applyBorder="1" applyAlignment="1">
      <alignment horizontal="center" vertical="center" wrapText="1"/>
    </xf>
    <xf numFmtId="169" fontId="70" fillId="0" borderId="10" xfId="0" applyNumberFormat="1" applyFont="1" applyBorder="1" applyAlignment="1">
      <alignment horizontal="center" vertical="center" wrapText="1"/>
    </xf>
    <xf numFmtId="169" fontId="66" fillId="0" borderId="10" xfId="0" applyNumberFormat="1" applyFont="1" applyFill="1" applyBorder="1" applyAlignment="1">
      <alignment horizontal="center" vertical="center" wrapText="1"/>
    </xf>
    <xf numFmtId="169" fontId="71" fillId="0" borderId="10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vertical="top" wrapText="1"/>
    </xf>
    <xf numFmtId="0" fontId="66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1" fillId="0" borderId="12" xfId="0" applyFont="1" applyFill="1" applyBorder="1" applyAlignment="1">
      <alignment horizontal="justify" vertical="top" wrapText="1"/>
    </xf>
    <xf numFmtId="0" fontId="71" fillId="0" borderId="18" xfId="0" applyFont="1" applyFill="1" applyBorder="1" applyAlignment="1">
      <alignment horizontal="justify" vertical="top" wrapText="1"/>
    </xf>
    <xf numFmtId="0" fontId="71" fillId="0" borderId="15" xfId="0" applyFont="1" applyFill="1" applyBorder="1" applyAlignment="1">
      <alignment horizontal="justify" vertical="top" wrapText="1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74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7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72" fillId="0" borderId="12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justify" vertical="top" wrapText="1"/>
    </xf>
    <xf numFmtId="0" fontId="71" fillId="0" borderId="18" xfId="0" applyFont="1" applyBorder="1" applyAlignment="1">
      <alignment horizontal="justify" vertical="top" wrapText="1"/>
    </xf>
    <xf numFmtId="0" fontId="71" fillId="0" borderId="15" xfId="0" applyFont="1" applyBorder="1" applyAlignment="1">
      <alignment horizontal="justify" vertical="top" wrapText="1"/>
    </xf>
    <xf numFmtId="0" fontId="71" fillId="0" borderId="12" xfId="0" applyFont="1" applyFill="1" applyBorder="1" applyAlignment="1">
      <alignment horizontal="left" vertical="top" wrapText="1"/>
    </xf>
    <xf numFmtId="0" fontId="71" fillId="0" borderId="18" xfId="0" applyFont="1" applyFill="1" applyBorder="1" applyAlignment="1">
      <alignment horizontal="left" vertical="top" wrapText="1"/>
    </xf>
    <xf numFmtId="0" fontId="71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justify" vertical="top" wrapText="1"/>
    </xf>
    <xf numFmtId="0" fontId="73" fillId="0" borderId="18" xfId="0" applyFont="1" applyFill="1" applyBorder="1" applyAlignment="1">
      <alignment horizontal="justify" vertical="top" wrapText="1"/>
    </xf>
    <xf numFmtId="0" fontId="73" fillId="0" borderId="15" xfId="0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justify" vertical="top" wrapText="1"/>
    </xf>
    <xf numFmtId="169" fontId="71" fillId="0" borderId="12" xfId="0" applyNumberFormat="1" applyFont="1" applyFill="1" applyBorder="1" applyAlignment="1">
      <alignment horizontal="justify" vertical="top" wrapText="1"/>
    </xf>
    <xf numFmtId="169" fontId="71" fillId="0" borderId="18" xfId="0" applyNumberFormat="1" applyFont="1" applyFill="1" applyBorder="1" applyAlignment="1">
      <alignment horizontal="justify" vertical="top" wrapText="1"/>
    </xf>
    <xf numFmtId="169" fontId="71" fillId="0" borderId="15" xfId="0" applyNumberFormat="1" applyFont="1" applyFill="1" applyBorder="1" applyAlignment="1">
      <alignment horizontal="justify" vertical="top" wrapText="1"/>
    </xf>
    <xf numFmtId="169" fontId="71" fillId="0" borderId="12" xfId="0" applyNumberFormat="1" applyFont="1" applyBorder="1" applyAlignment="1">
      <alignment horizontal="justify" vertical="top" wrapText="1"/>
    </xf>
    <xf numFmtId="0" fontId="74" fillId="0" borderId="12" xfId="0" applyFont="1" applyBorder="1" applyAlignment="1">
      <alignment horizontal="justify" vertical="top" wrapText="1"/>
    </xf>
    <xf numFmtId="0" fontId="55" fillId="0" borderId="18" xfId="0" applyFont="1" applyBorder="1" applyAlignment="1">
      <alignment horizontal="justify" vertical="top" wrapText="1"/>
    </xf>
    <xf numFmtId="0" fontId="55" fillId="0" borderId="15" xfId="0" applyFont="1" applyBorder="1" applyAlignment="1">
      <alignment horizontal="justify" vertical="top" wrapText="1"/>
    </xf>
    <xf numFmtId="169" fontId="71" fillId="0" borderId="12" xfId="0" applyNumberFormat="1" applyFont="1" applyFill="1" applyBorder="1" applyAlignment="1">
      <alignment horizontal="left" vertical="top" wrapText="1"/>
    </xf>
    <xf numFmtId="169" fontId="71" fillId="0" borderId="18" xfId="0" applyNumberFormat="1" applyFont="1" applyFill="1" applyBorder="1" applyAlignment="1">
      <alignment horizontal="left" vertical="top" wrapText="1"/>
    </xf>
    <xf numFmtId="169" fontId="71" fillId="0" borderId="15" xfId="0" applyNumberFormat="1" applyFont="1" applyFill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/>
    </xf>
    <xf numFmtId="0" fontId="71" fillId="0" borderId="18" xfId="0" applyFont="1" applyBorder="1" applyAlignment="1">
      <alignment horizontal="left" vertical="top" wrapText="1"/>
    </xf>
    <xf numFmtId="0" fontId="71" fillId="0" borderId="15" xfId="0" applyFont="1" applyBorder="1" applyAlignment="1">
      <alignment horizontal="left" vertical="top" wrapText="1"/>
    </xf>
    <xf numFmtId="0" fontId="74" fillId="0" borderId="0" xfId="0" applyFont="1" applyFill="1" applyAlignment="1">
      <alignment horizontal="center" wrapText="1"/>
    </xf>
    <xf numFmtId="0" fontId="55" fillId="0" borderId="0" xfId="0" applyFont="1" applyFill="1" applyAlignment="1">
      <alignment/>
    </xf>
    <xf numFmtId="0" fontId="71" fillId="0" borderId="18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justify" vertical="top" wrapText="1" readingOrder="1"/>
    </xf>
    <xf numFmtId="0" fontId="0" fillId="0" borderId="18" xfId="0" applyFill="1" applyBorder="1" applyAlignment="1">
      <alignment horizontal="justify" vertical="top" wrapText="1" readingOrder="1"/>
    </xf>
    <xf numFmtId="0" fontId="0" fillId="0" borderId="15" xfId="0" applyFill="1" applyBorder="1" applyAlignment="1">
      <alignment horizontal="justify" vertical="top" wrapText="1" readingOrder="1"/>
    </xf>
    <xf numFmtId="0" fontId="71" fillId="0" borderId="12" xfId="0" applyFont="1" applyBorder="1" applyAlignment="1">
      <alignment horizontal="left" vertical="top" wrapText="1" readingOrder="1"/>
    </xf>
    <xf numFmtId="0" fontId="0" fillId="0" borderId="18" xfId="0" applyFont="1" applyBorder="1" applyAlignment="1">
      <alignment horizontal="left" vertical="top" wrapText="1" readingOrder="1"/>
    </xf>
    <xf numFmtId="0" fontId="0" fillId="0" borderId="15" xfId="0" applyFont="1" applyBorder="1" applyAlignment="1">
      <alignment horizontal="left" vertical="top" wrapText="1" readingOrder="1"/>
    </xf>
    <xf numFmtId="0" fontId="0" fillId="0" borderId="18" xfId="0" applyFont="1" applyFill="1" applyBorder="1" applyAlignment="1">
      <alignment horizontal="justify" vertical="top" wrapText="1" readingOrder="1"/>
    </xf>
    <xf numFmtId="0" fontId="0" fillId="0" borderId="15" xfId="0" applyFont="1" applyFill="1" applyBorder="1" applyAlignment="1">
      <alignment horizontal="justify" vertical="top" wrapText="1" readingOrder="1"/>
    </xf>
    <xf numFmtId="0" fontId="71" fillId="0" borderId="18" xfId="0" applyFont="1" applyFill="1" applyBorder="1" applyAlignment="1">
      <alignment horizontal="justify" vertical="top" wrapText="1" readingOrder="1"/>
    </xf>
    <xf numFmtId="0" fontId="71" fillId="0" borderId="15" xfId="0" applyFont="1" applyFill="1" applyBorder="1" applyAlignment="1">
      <alignment horizontal="justify" vertical="top" wrapText="1" readingOrder="1"/>
    </xf>
    <xf numFmtId="0" fontId="74" fillId="0" borderId="12" xfId="0" applyFont="1" applyFill="1" applyBorder="1" applyAlignment="1">
      <alignment horizontal="center" vertical="top" wrapText="1"/>
    </xf>
    <xf numFmtId="0" fontId="74" fillId="0" borderId="18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71" fillId="0" borderId="12" xfId="0" applyFont="1" applyBorder="1" applyAlignment="1">
      <alignment horizontal="justify" vertical="top" wrapText="1" readingOrder="1"/>
    </xf>
    <xf numFmtId="0" fontId="0" fillId="0" borderId="18" xfId="0" applyBorder="1" applyAlignment="1">
      <alignment horizontal="justify" vertical="top" wrapText="1" readingOrder="1"/>
    </xf>
    <xf numFmtId="0" fontId="0" fillId="0" borderId="15" xfId="0" applyBorder="1" applyAlignment="1">
      <alignment horizontal="justify" vertical="top" wrapText="1" readingOrder="1"/>
    </xf>
    <xf numFmtId="0" fontId="0" fillId="0" borderId="18" xfId="0" applyFont="1" applyFill="1" applyBorder="1" applyAlignment="1">
      <alignment horizontal="justify" vertical="top" wrapText="1" readingOrder="1"/>
    </xf>
    <xf numFmtId="0" fontId="0" fillId="0" borderId="15" xfId="0" applyFont="1" applyFill="1" applyBorder="1" applyAlignment="1">
      <alignment horizontal="justify" vertical="top" wrapText="1" readingOrder="1"/>
    </xf>
    <xf numFmtId="0" fontId="71" fillId="0" borderId="12" xfId="0" applyFont="1" applyFill="1" applyBorder="1" applyAlignment="1">
      <alignment horizontal="left" vertical="top" wrapText="1" readingOrder="1"/>
    </xf>
    <xf numFmtId="0" fontId="71" fillId="0" borderId="18" xfId="0" applyFont="1" applyFill="1" applyBorder="1" applyAlignment="1">
      <alignment horizontal="left" vertical="top" wrapText="1" readingOrder="1"/>
    </xf>
    <xf numFmtId="0" fontId="71" fillId="0" borderId="15" xfId="0" applyFont="1" applyFill="1" applyBorder="1" applyAlignment="1">
      <alignment horizontal="left" vertical="top" wrapText="1" readingOrder="1"/>
    </xf>
    <xf numFmtId="169" fontId="71" fillId="0" borderId="18" xfId="0" applyNumberFormat="1" applyFont="1" applyBorder="1" applyAlignment="1">
      <alignment horizontal="justify" vertical="top" wrapText="1"/>
    </xf>
    <xf numFmtId="169" fontId="71" fillId="0" borderId="15" xfId="0" applyNumberFormat="1" applyFont="1" applyBorder="1" applyAlignment="1">
      <alignment horizontal="justify" vertical="top" wrapText="1"/>
    </xf>
    <xf numFmtId="0" fontId="71" fillId="0" borderId="18" xfId="0" applyFont="1" applyBorder="1" applyAlignment="1">
      <alignment horizontal="justify" vertical="top" wrapText="1" readingOrder="1"/>
    </xf>
    <xf numFmtId="0" fontId="71" fillId="0" borderId="15" xfId="0" applyFont="1" applyBorder="1" applyAlignment="1">
      <alignment horizontal="justify" vertical="top" wrapText="1" readingOrder="1"/>
    </xf>
    <xf numFmtId="2" fontId="71" fillId="0" borderId="12" xfId="0" applyNumberFormat="1" applyFont="1" applyBorder="1" applyAlignment="1">
      <alignment horizontal="justify" vertical="top" wrapText="1" readingOrder="1"/>
    </xf>
    <xf numFmtId="2" fontId="71" fillId="0" borderId="18" xfId="0" applyNumberFormat="1" applyFont="1" applyBorder="1" applyAlignment="1">
      <alignment horizontal="justify" vertical="top" wrapText="1" readingOrder="1"/>
    </xf>
    <xf numFmtId="2" fontId="71" fillId="0" borderId="15" xfId="0" applyNumberFormat="1" applyFont="1" applyBorder="1" applyAlignment="1">
      <alignment horizontal="justify" vertical="top" wrapText="1" readingOrder="1"/>
    </xf>
    <xf numFmtId="0" fontId="0" fillId="0" borderId="18" xfId="0" applyFont="1" applyBorder="1" applyAlignment="1">
      <alignment horizontal="justify" vertical="top" wrapText="1" readingOrder="1"/>
    </xf>
    <xf numFmtId="0" fontId="0" fillId="0" borderId="15" xfId="0" applyFont="1" applyBorder="1" applyAlignment="1">
      <alignment horizontal="justify" vertical="top" wrapText="1" readingOrder="1"/>
    </xf>
    <xf numFmtId="0" fontId="4" fillId="0" borderId="12" xfId="0" applyFont="1" applyBorder="1" applyAlignment="1">
      <alignment horizontal="justify" vertical="top" wrapText="1" readingOrder="1"/>
    </xf>
    <xf numFmtId="0" fontId="63" fillId="0" borderId="18" xfId="0" applyFont="1" applyBorder="1" applyAlignment="1">
      <alignment horizontal="justify" vertical="top" wrapText="1" readingOrder="1"/>
    </xf>
    <xf numFmtId="0" fontId="63" fillId="0" borderId="15" xfId="0" applyFont="1" applyBorder="1" applyAlignment="1">
      <alignment horizontal="justify" vertical="top" wrapText="1" readingOrder="1"/>
    </xf>
    <xf numFmtId="0" fontId="4" fillId="0" borderId="18" xfId="0" applyFont="1" applyBorder="1" applyAlignment="1">
      <alignment horizontal="justify" vertical="top" wrapText="1" readingOrder="1"/>
    </xf>
    <xf numFmtId="0" fontId="4" fillId="0" borderId="15" xfId="0" applyFont="1" applyBorder="1" applyAlignment="1">
      <alignment horizontal="justify" vertical="top" wrapText="1" readingOrder="1"/>
    </xf>
    <xf numFmtId="0" fontId="0" fillId="0" borderId="18" xfId="0" applyFont="1" applyBorder="1" applyAlignment="1">
      <alignment horizontal="justify" vertical="top" wrapText="1" readingOrder="1"/>
    </xf>
    <xf numFmtId="0" fontId="0" fillId="0" borderId="15" xfId="0" applyFont="1" applyBorder="1" applyAlignment="1">
      <alignment horizontal="justify" vertical="top" wrapText="1" readingOrder="1"/>
    </xf>
    <xf numFmtId="169" fontId="71" fillId="0" borderId="12" xfId="0" applyNumberFormat="1" applyFont="1" applyBorder="1" applyAlignment="1">
      <alignment horizontal="justify" vertical="top" wrapText="1" readingOrder="1"/>
    </xf>
    <xf numFmtId="169" fontId="71" fillId="0" borderId="18" xfId="0" applyNumberFormat="1" applyFont="1" applyBorder="1" applyAlignment="1">
      <alignment horizontal="justify" vertical="top" wrapText="1" readingOrder="1"/>
    </xf>
    <xf numFmtId="169" fontId="71" fillId="0" borderId="15" xfId="0" applyNumberFormat="1" applyFont="1" applyBorder="1" applyAlignment="1">
      <alignment horizontal="justify" vertical="top" wrapText="1" readingOrder="1"/>
    </xf>
    <xf numFmtId="169" fontId="71" fillId="0" borderId="12" xfId="0" applyNumberFormat="1" applyFont="1" applyFill="1" applyBorder="1" applyAlignment="1">
      <alignment horizontal="justify" vertical="top" wrapText="1" readingOrder="1"/>
    </xf>
    <xf numFmtId="0" fontId="74" fillId="0" borderId="18" xfId="0" applyFont="1" applyBorder="1" applyAlignment="1">
      <alignment horizontal="justify" vertical="top" wrapText="1"/>
    </xf>
    <xf numFmtId="0" fontId="74" fillId="0" borderId="15" xfId="0" applyFont="1" applyBorder="1" applyAlignment="1">
      <alignment horizontal="justify" vertical="top" wrapText="1"/>
    </xf>
    <xf numFmtId="0" fontId="74" fillId="0" borderId="12" xfId="0" applyFont="1" applyBorder="1" applyAlignment="1">
      <alignment horizontal="center" vertical="top" wrapText="1" readingOrder="1"/>
    </xf>
    <xf numFmtId="0" fontId="74" fillId="0" borderId="18" xfId="0" applyFont="1" applyBorder="1" applyAlignment="1">
      <alignment horizontal="center" vertical="top" wrapText="1" readingOrder="1"/>
    </xf>
    <xf numFmtId="0" fontId="74" fillId="0" borderId="15" xfId="0" applyFont="1" applyBorder="1" applyAlignment="1">
      <alignment horizontal="center" vertical="top" wrapText="1" readingOrder="1"/>
    </xf>
    <xf numFmtId="0" fontId="4" fillId="0" borderId="12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71" fillId="0" borderId="12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justify" vertical="top" wrapText="1" readingOrder="1"/>
    </xf>
    <xf numFmtId="0" fontId="0" fillId="0" borderId="18" xfId="0" applyFont="1" applyFill="1" applyBorder="1" applyAlignment="1">
      <alignment horizontal="left" vertical="top" wrapText="1" readingOrder="1"/>
    </xf>
    <xf numFmtId="0" fontId="0" fillId="0" borderId="15" xfId="0" applyFont="1" applyFill="1" applyBorder="1" applyAlignment="1">
      <alignment horizontal="left" vertical="top" wrapText="1" readingOrder="1"/>
    </xf>
    <xf numFmtId="0" fontId="74" fillId="0" borderId="12" xfId="0" applyFont="1" applyFill="1" applyBorder="1" applyAlignment="1">
      <alignment horizontal="justify" vertical="top" wrapText="1" readingOrder="1"/>
    </xf>
    <xf numFmtId="0" fontId="74" fillId="0" borderId="18" xfId="0" applyFont="1" applyFill="1" applyBorder="1" applyAlignment="1">
      <alignment horizontal="justify" vertical="top" wrapText="1" readingOrder="1"/>
    </xf>
    <xf numFmtId="0" fontId="74" fillId="0" borderId="15" xfId="0" applyFont="1" applyFill="1" applyBorder="1" applyAlignment="1">
      <alignment horizontal="justify" vertical="top" wrapText="1" readingOrder="1"/>
    </xf>
    <xf numFmtId="0" fontId="74" fillId="0" borderId="12" xfId="0" applyFont="1" applyBorder="1" applyAlignment="1">
      <alignment horizontal="justify" vertical="top" wrapText="1" readingOrder="1"/>
    </xf>
    <xf numFmtId="0" fontId="74" fillId="0" borderId="18" xfId="0" applyFont="1" applyBorder="1" applyAlignment="1">
      <alignment horizontal="justify" vertical="top" wrapText="1" readingOrder="1"/>
    </xf>
    <xf numFmtId="0" fontId="74" fillId="0" borderId="15" xfId="0" applyFont="1" applyBorder="1" applyAlignment="1">
      <alignment horizontal="justify" vertical="top" wrapText="1" readingOrder="1"/>
    </xf>
    <xf numFmtId="0" fontId="15" fillId="0" borderId="0" xfId="58" applyFont="1" applyAlignment="1">
      <alignment horizontal="center" vertical="center" wrapText="1"/>
      <protection/>
    </xf>
    <xf numFmtId="0" fontId="4" fillId="0" borderId="0" xfId="0" applyFont="1" applyAlignment="1">
      <alignment horizontal="right"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/>
    </xf>
    <xf numFmtId="0" fontId="16" fillId="0" borderId="0" xfId="60" applyFont="1" applyAlignment="1">
      <alignment horizontal="right"/>
      <protection/>
    </xf>
    <xf numFmtId="0" fontId="0" fillId="0" borderId="0" xfId="0" applyFont="1" applyAlignment="1">
      <alignment wrapText="1"/>
    </xf>
    <xf numFmtId="0" fontId="16" fillId="0" borderId="0" xfId="60" applyFont="1" applyAlignment="1">
      <alignment horizontal="right" wrapText="1"/>
      <protection/>
    </xf>
    <xf numFmtId="0" fontId="6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0" fillId="0" borderId="0" xfId="0" applyFont="1" applyAlignment="1">
      <alignment horizontal="center" wrapText="1"/>
    </xf>
    <xf numFmtId="49" fontId="66" fillId="0" borderId="10" xfId="0" applyNumberFormat="1" applyFont="1" applyBorder="1" applyAlignment="1">
      <alignment horizontal="center" vertical="top" wrapText="1"/>
    </xf>
    <xf numFmtId="0" fontId="66" fillId="0" borderId="10" xfId="0" applyFont="1" applyBorder="1" applyAlignment="1">
      <alignment horizontal="justify" vertical="top" wrapText="1"/>
    </xf>
    <xf numFmtId="168" fontId="66" fillId="0" borderId="11" xfId="0" applyNumberFormat="1" applyFont="1" applyBorder="1" applyAlignment="1">
      <alignment horizontal="center" vertical="center" wrapText="1"/>
    </xf>
    <xf numFmtId="168" fontId="66" fillId="0" borderId="14" xfId="0" applyNumberFormat="1" applyFont="1" applyBorder="1" applyAlignment="1">
      <alignment horizontal="center" vertical="center" wrapText="1"/>
    </xf>
    <xf numFmtId="168" fontId="6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horizontal="right"/>
    </xf>
    <xf numFmtId="0" fontId="71" fillId="0" borderId="0" xfId="0" applyFont="1" applyAlignment="1">
      <alignment horizontal="right" wrapText="1"/>
    </xf>
    <xf numFmtId="0" fontId="16" fillId="0" borderId="0" xfId="60" applyNumberFormat="1" applyFont="1" applyAlignment="1">
      <alignment horizontal="right" wrapText="1"/>
      <protection/>
    </xf>
    <xf numFmtId="0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9" fontId="6" fillId="0" borderId="12" xfId="0" applyNumberFormat="1" applyFont="1" applyBorder="1" applyAlignment="1">
      <alignment horizontal="center" vertical="center" wrapText="1"/>
    </xf>
    <xf numFmtId="169" fontId="20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0" fillId="0" borderId="15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6" fillId="35" borderId="10" xfId="0" applyFont="1" applyFill="1" applyBorder="1" applyAlignment="1">
      <alignment vertical="top" wrapText="1"/>
    </xf>
    <xf numFmtId="0" fontId="66" fillId="35" borderId="10" xfId="0" applyFont="1" applyFill="1" applyBorder="1" applyAlignment="1">
      <alignment horizontal="center" vertical="top" wrapText="1"/>
    </xf>
    <xf numFmtId="0" fontId="66" fillId="35" borderId="10" xfId="0" applyFont="1" applyFill="1" applyBorder="1" applyAlignment="1">
      <alignment horizontal="justify" vertical="top" wrapText="1"/>
    </xf>
    <xf numFmtId="0" fontId="66" fillId="35" borderId="11" xfId="0" applyFont="1" applyFill="1" applyBorder="1" applyAlignment="1">
      <alignment horizontal="center" vertical="top" wrapText="1"/>
    </xf>
    <xf numFmtId="0" fontId="66" fillId="35" borderId="14" xfId="0" applyFont="1" applyFill="1" applyBorder="1" applyAlignment="1">
      <alignment horizontal="center" vertical="top" wrapText="1"/>
    </xf>
    <xf numFmtId="0" fontId="66" fillId="35" borderId="13" xfId="0" applyFont="1" applyFill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4" xfId="54"/>
    <cellStyle name="Обычный 2" xfId="55"/>
    <cellStyle name="Обычный 2 2 2 2" xfId="56"/>
    <cellStyle name="Обычный 3" xfId="57"/>
    <cellStyle name="Обычный 6" xfId="58"/>
    <cellStyle name="Обычный 9" xfId="59"/>
    <cellStyle name="Обычный_Брг_03_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1.421875" style="0" customWidth="1"/>
    <col min="2" max="2" width="25.00390625" style="17" customWidth="1"/>
    <col min="3" max="3" width="57.8515625" style="6" customWidth="1"/>
    <col min="4" max="4" width="3.28125" style="0" customWidth="1"/>
  </cols>
  <sheetData>
    <row r="1" ht="15.75">
      <c r="C1" s="3" t="s">
        <v>148</v>
      </c>
    </row>
    <row r="2" spans="2:3" s="1" customFormat="1" ht="18.75">
      <c r="B2" s="2"/>
      <c r="C2" s="3" t="s">
        <v>0</v>
      </c>
    </row>
    <row r="3" spans="2:3" s="1" customFormat="1" ht="18.75">
      <c r="B3" s="2"/>
      <c r="C3" s="3" t="s">
        <v>1</v>
      </c>
    </row>
    <row r="4" spans="1:3" s="1" customFormat="1" ht="16.5" customHeight="1">
      <c r="A4" s="4"/>
      <c r="B4" s="2"/>
      <c r="C4" s="218" t="s">
        <v>617</v>
      </c>
    </row>
    <row r="5" spans="1:2" s="1" customFormat="1" ht="18.75">
      <c r="A5" s="5"/>
      <c r="B5" s="2"/>
    </row>
    <row r="6" spans="1:3" s="1" customFormat="1" ht="18.75">
      <c r="A6" s="219" t="s">
        <v>2</v>
      </c>
      <c r="B6" s="220"/>
      <c r="C6" s="220"/>
    </row>
    <row r="7" spans="1:3" s="1" customFormat="1" ht="18.75">
      <c r="A7" s="5"/>
      <c r="B7" s="2"/>
      <c r="C7" s="6"/>
    </row>
    <row r="8" spans="1:3" s="8" customFormat="1" ht="48" customHeight="1">
      <c r="A8" s="7" t="s">
        <v>3</v>
      </c>
      <c r="B8" s="7" t="s">
        <v>4</v>
      </c>
      <c r="C8" s="7" t="s">
        <v>5</v>
      </c>
    </row>
    <row r="9" spans="1:3" s="8" customFormat="1" ht="14.25" customHeight="1">
      <c r="A9" s="9">
        <v>1</v>
      </c>
      <c r="B9" s="9">
        <v>2</v>
      </c>
      <c r="C9" s="9">
        <v>3</v>
      </c>
    </row>
    <row r="10" spans="1:3" ht="19.5" customHeight="1">
      <c r="A10" s="10">
        <v>763</v>
      </c>
      <c r="B10" s="7"/>
      <c r="C10" s="11" t="s">
        <v>13</v>
      </c>
    </row>
    <row r="11" spans="1:3" ht="80.25" customHeight="1">
      <c r="A11" s="10"/>
      <c r="B11" s="7" t="s">
        <v>14</v>
      </c>
      <c r="C11" s="12" t="s">
        <v>15</v>
      </c>
    </row>
    <row r="12" spans="1:3" ht="110.25">
      <c r="A12" s="10"/>
      <c r="B12" s="7" t="s">
        <v>29</v>
      </c>
      <c r="C12" s="12" t="s">
        <v>30</v>
      </c>
    </row>
    <row r="13" spans="1:3" ht="78.75">
      <c r="A13" s="7"/>
      <c r="B13" s="7" t="s">
        <v>16</v>
      </c>
      <c r="C13" s="12" t="s">
        <v>17</v>
      </c>
    </row>
    <row r="14" spans="1:3" ht="31.5">
      <c r="A14" s="7"/>
      <c r="B14" s="7" t="s">
        <v>18</v>
      </c>
      <c r="C14" s="12" t="s">
        <v>19</v>
      </c>
    </row>
    <row r="15" spans="1:3" ht="101.25" customHeight="1">
      <c r="A15" s="7"/>
      <c r="B15" s="7" t="s">
        <v>20</v>
      </c>
      <c r="C15" s="12" t="s">
        <v>21</v>
      </c>
    </row>
    <row r="16" spans="1:3" ht="110.25">
      <c r="A16" s="7"/>
      <c r="B16" s="7" t="s">
        <v>22</v>
      </c>
      <c r="C16" s="12" t="s">
        <v>23</v>
      </c>
    </row>
    <row r="17" spans="1:3" ht="63">
      <c r="A17" s="7"/>
      <c r="B17" s="7" t="s">
        <v>31</v>
      </c>
      <c r="C17" s="12" t="s">
        <v>32</v>
      </c>
    </row>
    <row r="18" spans="1:3" ht="78.75">
      <c r="A18" s="7"/>
      <c r="B18" s="7" t="s">
        <v>33</v>
      </c>
      <c r="C18" s="14" t="s">
        <v>34</v>
      </c>
    </row>
    <row r="19" spans="1:3" ht="78.75">
      <c r="A19" s="62"/>
      <c r="B19" s="62" t="s">
        <v>37</v>
      </c>
      <c r="C19" s="63" t="s">
        <v>38</v>
      </c>
    </row>
    <row r="20" spans="1:3" ht="78.75">
      <c r="A20" s="7"/>
      <c r="B20" s="67" t="s">
        <v>175</v>
      </c>
      <c r="C20" s="42" t="s">
        <v>176</v>
      </c>
    </row>
    <row r="21" spans="1:3" ht="63">
      <c r="A21" s="64"/>
      <c r="B21" s="65" t="s">
        <v>24</v>
      </c>
      <c r="C21" s="66" t="s">
        <v>25</v>
      </c>
    </row>
    <row r="22" spans="1:3" ht="31.5">
      <c r="A22" s="7"/>
      <c r="B22" s="7" t="s">
        <v>6</v>
      </c>
      <c r="C22" s="12" t="s">
        <v>7</v>
      </c>
    </row>
    <row r="23" spans="1:3" ht="110.25">
      <c r="A23" s="7"/>
      <c r="B23" s="7" t="s">
        <v>155</v>
      </c>
      <c r="C23" s="12" t="s">
        <v>156</v>
      </c>
    </row>
    <row r="24" spans="1:3" ht="94.5">
      <c r="A24" s="7"/>
      <c r="B24" s="7" t="s">
        <v>157</v>
      </c>
      <c r="C24" s="12" t="s">
        <v>158</v>
      </c>
    </row>
    <row r="25" spans="1:3" ht="63">
      <c r="A25" s="7"/>
      <c r="B25" s="7" t="s">
        <v>159</v>
      </c>
      <c r="C25" s="12" t="s">
        <v>160</v>
      </c>
    </row>
    <row r="26" spans="1:3" ht="94.5">
      <c r="A26" s="7"/>
      <c r="B26" s="68" t="s">
        <v>153</v>
      </c>
      <c r="C26" s="61" t="s">
        <v>154</v>
      </c>
    </row>
    <row r="27" spans="1:3" ht="47.25">
      <c r="A27" s="7"/>
      <c r="B27" s="7" t="s">
        <v>161</v>
      </c>
      <c r="C27" s="12" t="s">
        <v>162</v>
      </c>
    </row>
    <row r="28" spans="1:3" ht="15.75">
      <c r="A28" s="7"/>
      <c r="B28" s="7" t="s">
        <v>122</v>
      </c>
      <c r="C28" s="12" t="s">
        <v>8</v>
      </c>
    </row>
    <row r="29" spans="1:3" ht="47.25">
      <c r="A29" s="7"/>
      <c r="B29" s="7" t="s">
        <v>123</v>
      </c>
      <c r="C29" s="12" t="s">
        <v>9</v>
      </c>
    </row>
    <row r="30" spans="1:3" ht="47.25">
      <c r="A30" s="7"/>
      <c r="B30" s="7" t="s">
        <v>127</v>
      </c>
      <c r="C30" s="12" t="s">
        <v>26</v>
      </c>
    </row>
    <row r="31" spans="1:3" ht="21.75" customHeight="1">
      <c r="A31" s="7"/>
      <c r="B31" s="7" t="s">
        <v>124</v>
      </c>
      <c r="C31" s="12" t="s">
        <v>10</v>
      </c>
    </row>
    <row r="32" spans="1:3" ht="78.75" customHeight="1">
      <c r="A32" s="7"/>
      <c r="B32" s="7" t="s">
        <v>125</v>
      </c>
      <c r="C32" s="12" t="s">
        <v>11</v>
      </c>
    </row>
    <row r="33" spans="1:3" ht="33.75" customHeight="1">
      <c r="A33" s="7"/>
      <c r="B33" s="7" t="s">
        <v>126</v>
      </c>
      <c r="C33" s="12" t="s">
        <v>12</v>
      </c>
    </row>
    <row r="34" spans="1:3" ht="33" customHeight="1">
      <c r="A34" s="13"/>
      <c r="B34" s="13" t="s">
        <v>27</v>
      </c>
      <c r="C34" s="14" t="s">
        <v>616</v>
      </c>
    </row>
    <row r="35" spans="1:3" ht="78.75">
      <c r="A35" s="13"/>
      <c r="B35" s="13" t="s">
        <v>166</v>
      </c>
      <c r="C35" s="14" t="s">
        <v>167</v>
      </c>
    </row>
    <row r="36" spans="1:3" ht="94.5">
      <c r="A36" s="13"/>
      <c r="B36" s="13" t="s">
        <v>168</v>
      </c>
      <c r="C36" s="14" t="s">
        <v>169</v>
      </c>
    </row>
    <row r="37" spans="1:3" ht="63">
      <c r="A37" s="13"/>
      <c r="B37" s="13" t="s">
        <v>170</v>
      </c>
      <c r="C37" s="14" t="s">
        <v>171</v>
      </c>
    </row>
    <row r="38" spans="1:3" ht="64.5" customHeight="1">
      <c r="A38" s="7"/>
      <c r="B38" s="7" t="s">
        <v>146</v>
      </c>
      <c r="C38" s="12" t="s">
        <v>147</v>
      </c>
    </row>
    <row r="39" spans="1:3" ht="31.5">
      <c r="A39" s="10">
        <v>780</v>
      </c>
      <c r="B39" s="10"/>
      <c r="C39" s="11" t="s">
        <v>28</v>
      </c>
    </row>
    <row r="40" spans="1:3" ht="31.5">
      <c r="A40" s="10"/>
      <c r="B40" s="7" t="s">
        <v>18</v>
      </c>
      <c r="C40" s="12" t="s">
        <v>19</v>
      </c>
    </row>
    <row r="41" spans="1:3" ht="47.25">
      <c r="A41" s="10"/>
      <c r="B41" s="7" t="s">
        <v>35</v>
      </c>
      <c r="C41" s="12" t="s">
        <v>36</v>
      </c>
    </row>
    <row r="42" spans="1:3" ht="47.25">
      <c r="A42" s="10"/>
      <c r="B42" s="7" t="s">
        <v>39</v>
      </c>
      <c r="C42" s="12" t="s">
        <v>40</v>
      </c>
    </row>
    <row r="43" spans="1:3" ht="31.5">
      <c r="A43" s="10"/>
      <c r="B43" s="7" t="s">
        <v>6</v>
      </c>
      <c r="C43" s="12" t="s">
        <v>7</v>
      </c>
    </row>
    <row r="44" spans="1:3" ht="31.5">
      <c r="A44" s="10"/>
      <c r="B44" s="7" t="s">
        <v>41</v>
      </c>
      <c r="C44" s="12" t="s">
        <v>42</v>
      </c>
    </row>
    <row r="45" spans="1:3" ht="31.5">
      <c r="A45" s="7"/>
      <c r="B45" s="7" t="s">
        <v>128</v>
      </c>
      <c r="C45" s="12" t="s">
        <v>43</v>
      </c>
    </row>
    <row r="46" spans="1:3" ht="15.75">
      <c r="A46" s="7"/>
      <c r="B46" s="7" t="s">
        <v>129</v>
      </c>
      <c r="C46" s="12" t="s">
        <v>44</v>
      </c>
    </row>
    <row r="47" spans="1:3" ht="15.75">
      <c r="A47" s="7"/>
      <c r="B47" s="7" t="s">
        <v>122</v>
      </c>
      <c r="C47" s="12" t="s">
        <v>8</v>
      </c>
    </row>
    <row r="48" spans="1:3" ht="47.25">
      <c r="A48" s="7"/>
      <c r="B48" s="7" t="s">
        <v>123</v>
      </c>
      <c r="C48" s="12" t="s">
        <v>9</v>
      </c>
    </row>
    <row r="49" spans="1:3" ht="15.75">
      <c r="A49" s="7"/>
      <c r="B49" s="7" t="s">
        <v>124</v>
      </c>
      <c r="C49" s="12" t="s">
        <v>10</v>
      </c>
    </row>
    <row r="50" spans="1:3" ht="78.75" customHeight="1">
      <c r="A50" s="7"/>
      <c r="B50" s="7" t="s">
        <v>125</v>
      </c>
      <c r="C50" s="12" t="s">
        <v>11</v>
      </c>
    </row>
    <row r="51" spans="1:3" ht="31.5">
      <c r="A51" s="7"/>
      <c r="B51" s="7" t="s">
        <v>126</v>
      </c>
      <c r="C51" s="12" t="s">
        <v>12</v>
      </c>
    </row>
    <row r="52" spans="1:3" ht="110.25">
      <c r="A52" s="7"/>
      <c r="B52" s="7" t="s">
        <v>45</v>
      </c>
      <c r="C52" s="12" t="s">
        <v>46</v>
      </c>
    </row>
    <row r="53" spans="1:3" ht="63">
      <c r="A53" s="7"/>
      <c r="B53" s="7" t="s">
        <v>146</v>
      </c>
      <c r="C53" s="12" t="s">
        <v>147</v>
      </c>
    </row>
    <row r="54" spans="1:2" ht="15.75">
      <c r="A54" s="15"/>
      <c r="B54" s="16"/>
    </row>
    <row r="55" spans="1:2" ht="15.75">
      <c r="A55" s="15"/>
      <c r="B55" s="16"/>
    </row>
    <row r="56" spans="1:2" ht="15.75">
      <c r="A56" s="15"/>
      <c r="B56" s="16"/>
    </row>
    <row r="57" spans="1:2" ht="15.75">
      <c r="A57" s="15"/>
      <c r="B57" s="16"/>
    </row>
    <row r="58" spans="1:2" ht="15.75">
      <c r="A58" s="15"/>
      <c r="B58" s="16"/>
    </row>
    <row r="59" spans="1:2" ht="15.75">
      <c r="A59" s="15"/>
      <c r="B59" s="16"/>
    </row>
    <row r="60" spans="1:2" ht="15.75">
      <c r="A60" s="15"/>
      <c r="B60" s="16"/>
    </row>
    <row r="61" spans="1:2" s="6" customFormat="1" ht="15.75">
      <c r="A61" s="15"/>
      <c r="B61" s="16"/>
    </row>
    <row r="62" spans="1:2" s="6" customFormat="1" ht="15.75">
      <c r="A62" s="15"/>
      <c r="B62" s="16"/>
    </row>
    <row r="63" spans="1:2" s="6" customFormat="1" ht="15.75">
      <c r="A63" s="15"/>
      <c r="B63" s="16"/>
    </row>
    <row r="64" spans="1:2" s="6" customFormat="1" ht="15.75">
      <c r="A64" s="15"/>
      <c r="B64" s="16"/>
    </row>
    <row r="65" spans="1:2" s="6" customFormat="1" ht="15.75">
      <c r="A65" s="15"/>
      <c r="B65" s="16"/>
    </row>
    <row r="66" spans="1:2" s="6" customFormat="1" ht="15.75">
      <c r="A66" s="15"/>
      <c r="B66" s="16"/>
    </row>
    <row r="67" spans="1:2" s="6" customFormat="1" ht="15.75">
      <c r="A67" s="15"/>
      <c r="B67" s="16"/>
    </row>
    <row r="68" spans="1:2" s="6" customFormat="1" ht="15.75">
      <c r="A68" s="15"/>
      <c r="B68" s="16"/>
    </row>
    <row r="69" spans="1:2" s="6" customFormat="1" ht="15.75">
      <c r="A69" s="15"/>
      <c r="B69" s="16"/>
    </row>
    <row r="70" spans="1:2" s="6" customFormat="1" ht="15.75">
      <c r="A70" s="15"/>
      <c r="B70" s="16"/>
    </row>
    <row r="71" spans="1:2" s="6" customFormat="1" ht="15.75">
      <c r="A71" s="15"/>
      <c r="B71" s="16"/>
    </row>
    <row r="72" spans="1:2" s="6" customFormat="1" ht="15.75">
      <c r="A72" s="15"/>
      <c r="B72" s="16"/>
    </row>
    <row r="73" spans="1:2" s="6" customFormat="1" ht="15.75">
      <c r="A73" s="15"/>
      <c r="B73" s="16"/>
    </row>
    <row r="74" spans="1:2" s="6" customFormat="1" ht="15.75">
      <c r="A74" s="15"/>
      <c r="B74" s="16"/>
    </row>
    <row r="75" spans="1:2" s="6" customFormat="1" ht="15.75">
      <c r="A75" s="15"/>
      <c r="B75" s="16"/>
    </row>
    <row r="76" spans="1:2" s="6" customFormat="1" ht="15.75">
      <c r="A76" s="15"/>
      <c r="B76" s="16"/>
    </row>
    <row r="77" spans="1:2" s="6" customFormat="1" ht="15.75">
      <c r="A77" s="15"/>
      <c r="B77" s="16"/>
    </row>
    <row r="78" spans="1:2" s="6" customFormat="1" ht="15.75">
      <c r="A78" s="15"/>
      <c r="B78" s="16"/>
    </row>
    <row r="79" spans="1:2" s="6" customFormat="1" ht="15.75">
      <c r="A79" s="15"/>
      <c r="B79" s="16"/>
    </row>
    <row r="80" spans="1:2" s="6" customFormat="1" ht="15.75">
      <c r="A80" s="15"/>
      <c r="B80" s="16"/>
    </row>
    <row r="81" spans="1:2" s="6" customFormat="1" ht="15.75">
      <c r="A81" s="15"/>
      <c r="B81" s="16"/>
    </row>
    <row r="82" spans="1:2" s="6" customFormat="1" ht="15.75">
      <c r="A82" s="15"/>
      <c r="B82" s="16"/>
    </row>
    <row r="83" spans="1:2" s="6" customFormat="1" ht="15.75">
      <c r="A83" s="15"/>
      <c r="B83" s="16"/>
    </row>
    <row r="84" spans="1:2" s="6" customFormat="1" ht="15.75">
      <c r="A84" s="15"/>
      <c r="B84" s="16"/>
    </row>
    <row r="85" spans="1:2" s="6" customFormat="1" ht="15.75">
      <c r="A85" s="15"/>
      <c r="B85" s="16"/>
    </row>
    <row r="86" spans="1:2" s="6" customFormat="1" ht="15.75">
      <c r="A86" s="15"/>
      <c r="B86" s="16"/>
    </row>
    <row r="87" spans="1:2" s="6" customFormat="1" ht="15.75">
      <c r="A87" s="15"/>
      <c r="B87" s="16"/>
    </row>
    <row r="88" spans="1:2" s="6" customFormat="1" ht="15.75">
      <c r="A88" s="15"/>
      <c r="B88" s="16"/>
    </row>
    <row r="89" spans="1:2" s="6" customFormat="1" ht="15.75">
      <c r="A89" s="15"/>
      <c r="B89" s="16"/>
    </row>
    <row r="90" spans="1:2" s="6" customFormat="1" ht="15.75">
      <c r="A90" s="15"/>
      <c r="B90" s="16"/>
    </row>
    <row r="91" spans="1:2" s="6" customFormat="1" ht="15.75">
      <c r="A91" s="15"/>
      <c r="B91" s="16"/>
    </row>
    <row r="92" spans="1:2" s="6" customFormat="1" ht="15.75">
      <c r="A92" s="15"/>
      <c r="B92" s="16"/>
    </row>
    <row r="93" spans="1:2" s="6" customFormat="1" ht="15.75">
      <c r="A93" s="15"/>
      <c r="B93" s="16"/>
    </row>
    <row r="94" spans="1:2" s="6" customFormat="1" ht="15.75">
      <c r="A94" s="15"/>
      <c r="B94" s="16"/>
    </row>
    <row r="95" spans="1:2" s="6" customFormat="1" ht="15.75">
      <c r="A95" s="15"/>
      <c r="B95" s="16"/>
    </row>
    <row r="96" spans="1:2" s="6" customFormat="1" ht="15.75">
      <c r="A96" s="15"/>
      <c r="B96" s="16"/>
    </row>
    <row r="97" spans="1:2" s="6" customFormat="1" ht="15.75">
      <c r="A97" s="15"/>
      <c r="B97" s="16"/>
    </row>
    <row r="98" spans="1:2" s="6" customFormat="1" ht="15.75">
      <c r="A98" s="15"/>
      <c r="B98" s="16"/>
    </row>
    <row r="99" spans="1:2" s="6" customFormat="1" ht="15.75">
      <c r="A99" s="15"/>
      <c r="B99" s="16"/>
    </row>
    <row r="100" spans="1:2" s="6" customFormat="1" ht="15.75">
      <c r="A100" s="15"/>
      <c r="B100" s="16"/>
    </row>
    <row r="101" spans="1:2" s="6" customFormat="1" ht="15.75">
      <c r="A101" s="15"/>
      <c r="B101" s="16"/>
    </row>
    <row r="102" spans="1:2" s="6" customFormat="1" ht="15.75">
      <c r="A102" s="15"/>
      <c r="B102" s="16"/>
    </row>
    <row r="103" spans="1:2" s="6" customFormat="1" ht="15.75">
      <c r="A103" s="15"/>
      <c r="B103" s="16"/>
    </row>
    <row r="104" spans="1:2" s="6" customFormat="1" ht="15.75">
      <c r="A104" s="15"/>
      <c r="B104" s="16"/>
    </row>
    <row r="105" spans="1:2" s="6" customFormat="1" ht="15.75">
      <c r="A105" s="15"/>
      <c r="B105" s="16"/>
    </row>
    <row r="106" spans="1:2" s="6" customFormat="1" ht="15.75">
      <c r="A106" s="15"/>
      <c r="B106" s="16"/>
    </row>
    <row r="107" spans="1:2" s="6" customFormat="1" ht="15.75">
      <c r="A107" s="15"/>
      <c r="B107" s="16"/>
    </row>
    <row r="108" spans="1:2" s="6" customFormat="1" ht="15.75">
      <c r="A108" s="15"/>
      <c r="B108" s="16"/>
    </row>
    <row r="109" spans="1:2" s="6" customFormat="1" ht="15.75">
      <c r="A109" s="15"/>
      <c r="B109" s="16"/>
    </row>
    <row r="110" spans="1:2" s="6" customFormat="1" ht="15.75">
      <c r="A110" s="15"/>
      <c r="B110" s="16"/>
    </row>
    <row r="111" spans="1:2" s="6" customFormat="1" ht="15.75">
      <c r="A111" s="15"/>
      <c r="B111" s="16"/>
    </row>
    <row r="112" spans="1:2" s="6" customFormat="1" ht="15.75">
      <c r="A112" s="15"/>
      <c r="B112" s="16"/>
    </row>
    <row r="113" spans="1:2" s="6" customFormat="1" ht="15.75">
      <c r="A113" s="15"/>
      <c r="B113" s="16"/>
    </row>
    <row r="114" spans="1:2" s="6" customFormat="1" ht="15.75">
      <c r="A114" s="15"/>
      <c r="B114" s="16"/>
    </row>
    <row r="115" spans="1:2" s="6" customFormat="1" ht="15.75">
      <c r="A115" s="15"/>
      <c r="B115" s="16"/>
    </row>
    <row r="116" spans="1:2" s="6" customFormat="1" ht="15.75">
      <c r="A116" s="15"/>
      <c r="B116" s="16"/>
    </row>
    <row r="117" spans="1:2" s="6" customFormat="1" ht="15.75">
      <c r="A117" s="15"/>
      <c r="B117" s="16"/>
    </row>
    <row r="118" spans="1:2" s="6" customFormat="1" ht="15.75">
      <c r="A118" s="15"/>
      <c r="B118" s="16"/>
    </row>
    <row r="119" spans="1:2" s="6" customFormat="1" ht="15.75">
      <c r="A119" s="15"/>
      <c r="B119" s="16"/>
    </row>
    <row r="120" spans="1:2" s="6" customFormat="1" ht="15.75">
      <c r="A120" s="15"/>
      <c r="B120" s="16"/>
    </row>
    <row r="121" spans="1:2" s="6" customFormat="1" ht="15.75">
      <c r="A121" s="15"/>
      <c r="B121" s="16"/>
    </row>
    <row r="122" spans="1:2" s="6" customFormat="1" ht="15.75">
      <c r="A122" s="15"/>
      <c r="B122" s="16"/>
    </row>
    <row r="123" spans="1:2" s="6" customFormat="1" ht="15.75">
      <c r="A123" s="15"/>
      <c r="B123" s="16"/>
    </row>
    <row r="124" spans="1:2" s="6" customFormat="1" ht="15.75">
      <c r="A124" s="15"/>
      <c r="B124" s="16"/>
    </row>
    <row r="125" spans="1:2" s="6" customFormat="1" ht="15.75">
      <c r="A125" s="15"/>
      <c r="B125" s="16"/>
    </row>
    <row r="126" spans="1:2" s="6" customFormat="1" ht="15.75">
      <c r="A126" s="15"/>
      <c r="B126" s="16"/>
    </row>
    <row r="127" spans="1:2" s="6" customFormat="1" ht="15.75">
      <c r="A127" s="15"/>
      <c r="B127" s="16"/>
    </row>
    <row r="128" spans="1:2" s="6" customFormat="1" ht="15.75">
      <c r="A128" s="15"/>
      <c r="B128" s="16"/>
    </row>
    <row r="129" spans="1:2" s="6" customFormat="1" ht="15.75">
      <c r="A129" s="15"/>
      <c r="B129" s="16"/>
    </row>
    <row r="130" spans="1:2" s="6" customFormat="1" ht="15.75">
      <c r="A130" s="15"/>
      <c r="B130" s="16"/>
    </row>
    <row r="131" spans="1:2" s="6" customFormat="1" ht="15.75">
      <c r="A131" s="15"/>
      <c r="B131" s="16"/>
    </row>
    <row r="132" spans="1:2" s="6" customFormat="1" ht="15.75">
      <c r="A132" s="15"/>
      <c r="B132" s="16"/>
    </row>
    <row r="133" spans="1:2" s="6" customFormat="1" ht="15.75">
      <c r="A133" s="15"/>
      <c r="B133" s="16"/>
    </row>
    <row r="134" spans="1:2" s="6" customFormat="1" ht="15.75">
      <c r="A134" s="15"/>
      <c r="B134" s="16"/>
    </row>
    <row r="135" spans="1:2" s="6" customFormat="1" ht="15.75">
      <c r="A135" s="15"/>
      <c r="B135" s="16"/>
    </row>
    <row r="136" spans="1:2" s="6" customFormat="1" ht="15.75">
      <c r="A136" s="15"/>
      <c r="B136" s="16"/>
    </row>
    <row r="137" spans="1:2" s="6" customFormat="1" ht="15.75">
      <c r="A137" s="15"/>
      <c r="B137" s="16"/>
    </row>
    <row r="138" spans="1:2" s="6" customFormat="1" ht="15.75">
      <c r="A138" s="15"/>
      <c r="B138" s="16"/>
    </row>
    <row r="139" spans="1:2" s="6" customFormat="1" ht="15.75">
      <c r="A139" s="15"/>
      <c r="B139" s="16"/>
    </row>
    <row r="140" spans="1:2" s="6" customFormat="1" ht="15.75">
      <c r="A140" s="15"/>
      <c r="B140" s="16"/>
    </row>
    <row r="141" spans="1:2" s="6" customFormat="1" ht="15.75">
      <c r="A141" s="15"/>
      <c r="B141" s="16"/>
    </row>
    <row r="142" spans="1:2" s="6" customFormat="1" ht="15.75">
      <c r="A142" s="15"/>
      <c r="B142" s="16"/>
    </row>
    <row r="143" spans="1:2" s="6" customFormat="1" ht="15.75">
      <c r="A143" s="15"/>
      <c r="B143" s="16"/>
    </row>
    <row r="144" spans="1:2" s="6" customFormat="1" ht="15.75">
      <c r="A144" s="15"/>
      <c r="B144" s="16"/>
    </row>
    <row r="145" spans="1:2" s="6" customFormat="1" ht="15.75">
      <c r="A145" s="15"/>
      <c r="B145" s="16"/>
    </row>
    <row r="146" spans="1:2" s="6" customFormat="1" ht="15.75">
      <c r="A146" s="15"/>
      <c r="B146" s="16"/>
    </row>
    <row r="147" spans="1:2" s="6" customFormat="1" ht="15.75">
      <c r="A147" s="15"/>
      <c r="B147" s="16"/>
    </row>
    <row r="148" spans="1:2" s="6" customFormat="1" ht="15.75">
      <c r="A148" s="15"/>
      <c r="B148" s="16"/>
    </row>
    <row r="149" spans="1:2" s="6" customFormat="1" ht="15.75">
      <c r="A149" s="15"/>
      <c r="B149" s="16"/>
    </row>
    <row r="150" spans="1:2" s="6" customFormat="1" ht="15.75">
      <c r="A150" s="15"/>
      <c r="B150" s="16"/>
    </row>
    <row r="151" spans="1:2" s="6" customFormat="1" ht="15.75">
      <c r="A151" s="15"/>
      <c r="B151" s="16"/>
    </row>
    <row r="152" spans="1:2" s="6" customFormat="1" ht="15.75">
      <c r="A152" s="15"/>
      <c r="B152" s="16"/>
    </row>
    <row r="153" spans="1:2" s="6" customFormat="1" ht="15.75">
      <c r="A153" s="15"/>
      <c r="B153" s="16"/>
    </row>
    <row r="154" spans="1:2" s="6" customFormat="1" ht="15.75">
      <c r="A154" s="15"/>
      <c r="B154" s="16"/>
    </row>
    <row r="155" spans="1:2" s="6" customFormat="1" ht="15.75">
      <c r="A155" s="15"/>
      <c r="B155" s="16"/>
    </row>
    <row r="156" spans="1:2" s="6" customFormat="1" ht="15.75">
      <c r="A156" s="15"/>
      <c r="B156" s="16"/>
    </row>
    <row r="157" spans="1:2" s="6" customFormat="1" ht="15.75">
      <c r="A157" s="15"/>
      <c r="B157" s="16"/>
    </row>
    <row r="158" spans="1:2" s="6" customFormat="1" ht="15.75">
      <c r="A158" s="15"/>
      <c r="B158" s="16"/>
    </row>
    <row r="159" spans="1:2" s="6" customFormat="1" ht="15.75">
      <c r="A159" s="15"/>
      <c r="B159" s="16"/>
    </row>
    <row r="160" spans="1:2" s="6" customFormat="1" ht="15.75">
      <c r="A160" s="15"/>
      <c r="B160" s="16"/>
    </row>
    <row r="161" spans="1:2" s="6" customFormat="1" ht="15.75">
      <c r="A161" s="15"/>
      <c r="B161" s="16"/>
    </row>
    <row r="162" spans="1:2" s="6" customFormat="1" ht="15.75">
      <c r="A162" s="15"/>
      <c r="B162" s="16"/>
    </row>
    <row r="163" spans="1:2" s="6" customFormat="1" ht="15.75">
      <c r="A163" s="15"/>
      <c r="B163" s="16"/>
    </row>
    <row r="164" spans="1:2" s="6" customFormat="1" ht="15.75">
      <c r="A164" s="15"/>
      <c r="B164" s="16"/>
    </row>
    <row r="165" spans="1:2" s="6" customFormat="1" ht="15.75">
      <c r="A165" s="15"/>
      <c r="B165" s="16"/>
    </row>
    <row r="166" spans="1:2" s="6" customFormat="1" ht="15.75">
      <c r="A166" s="15"/>
      <c r="B166" s="16"/>
    </row>
    <row r="167" spans="1:2" s="6" customFormat="1" ht="15.75">
      <c r="A167" s="15"/>
      <c r="B167" s="16"/>
    </row>
    <row r="168" spans="1:2" s="6" customFormat="1" ht="15.75">
      <c r="A168" s="15"/>
      <c r="B168" s="16"/>
    </row>
    <row r="169" spans="1:2" s="6" customFormat="1" ht="15.75">
      <c r="A169" s="15"/>
      <c r="B169" s="16"/>
    </row>
    <row r="170" spans="1:2" s="6" customFormat="1" ht="15.75">
      <c r="A170" s="15"/>
      <c r="B170" s="16"/>
    </row>
    <row r="171" spans="1:2" s="6" customFormat="1" ht="15.75">
      <c r="A171" s="15"/>
      <c r="B171" s="16"/>
    </row>
    <row r="172" spans="1:2" s="6" customFormat="1" ht="15.75">
      <c r="A172" s="15"/>
      <c r="B172" s="16"/>
    </row>
    <row r="173" spans="1:2" s="6" customFormat="1" ht="15.75">
      <c r="A173" s="15"/>
      <c r="B173" s="16"/>
    </row>
    <row r="174" spans="1:2" s="6" customFormat="1" ht="15.75">
      <c r="A174" s="15"/>
      <c r="B174" s="16"/>
    </row>
    <row r="175" spans="1:2" s="6" customFormat="1" ht="15.75">
      <c r="A175" s="15"/>
      <c r="B175" s="16"/>
    </row>
    <row r="176" spans="1:2" s="6" customFormat="1" ht="15.75">
      <c r="A176" s="15"/>
      <c r="B176" s="16"/>
    </row>
    <row r="177" spans="1:2" s="6" customFormat="1" ht="15.75">
      <c r="A177" s="15"/>
      <c r="B177" s="16"/>
    </row>
    <row r="178" spans="1:2" s="6" customFormat="1" ht="15.75">
      <c r="A178" s="15"/>
      <c r="B178" s="16"/>
    </row>
    <row r="179" spans="1:2" s="6" customFormat="1" ht="15.75">
      <c r="A179" s="15"/>
      <c r="B179" s="16"/>
    </row>
    <row r="180" spans="1:2" s="6" customFormat="1" ht="15.75">
      <c r="A180" s="15"/>
      <c r="B180" s="16"/>
    </row>
    <row r="181" spans="1:2" s="6" customFormat="1" ht="15.75">
      <c r="A181" s="15"/>
      <c r="B181" s="16"/>
    </row>
    <row r="182" spans="1:2" s="6" customFormat="1" ht="15.75">
      <c r="A182" s="15"/>
      <c r="B182" s="16"/>
    </row>
    <row r="183" spans="1:2" s="6" customFormat="1" ht="15.75">
      <c r="A183" s="15"/>
      <c r="B183" s="16"/>
    </row>
    <row r="184" spans="1:2" s="6" customFormat="1" ht="15.75">
      <c r="A184" s="15"/>
      <c r="B184" s="16"/>
    </row>
    <row r="185" spans="1:2" s="6" customFormat="1" ht="15.75">
      <c r="A185" s="15"/>
      <c r="B185" s="16"/>
    </row>
    <row r="186" spans="1:2" s="6" customFormat="1" ht="15.75">
      <c r="A186" s="15"/>
      <c r="B186" s="16"/>
    </row>
    <row r="187" spans="1:2" s="6" customFormat="1" ht="15.75">
      <c r="A187" s="15"/>
      <c r="B187" s="16"/>
    </row>
    <row r="188" spans="1:2" s="6" customFormat="1" ht="15.75">
      <c r="A188" s="15"/>
      <c r="B188" s="16"/>
    </row>
    <row r="189" spans="1:2" s="6" customFormat="1" ht="15.75">
      <c r="A189" s="15"/>
      <c r="B189" s="16"/>
    </row>
    <row r="190" spans="1:2" s="6" customFormat="1" ht="15.75">
      <c r="A190" s="15"/>
      <c r="B190" s="16"/>
    </row>
    <row r="191" spans="1:2" s="6" customFormat="1" ht="15.75">
      <c r="A191" s="15"/>
      <c r="B191" s="16"/>
    </row>
    <row r="192" spans="1:2" s="6" customFormat="1" ht="15.75">
      <c r="A192" s="15"/>
      <c r="B192" s="16"/>
    </row>
    <row r="193" spans="1:2" s="6" customFormat="1" ht="15.75">
      <c r="A193" s="15"/>
      <c r="B193" s="16"/>
    </row>
    <row r="194" spans="1:2" s="6" customFormat="1" ht="15.75">
      <c r="A194" s="15"/>
      <c r="B194" s="16"/>
    </row>
    <row r="195" spans="1:2" s="6" customFormat="1" ht="15.75">
      <c r="A195" s="15"/>
      <c r="B195" s="16"/>
    </row>
    <row r="196" spans="1:2" s="6" customFormat="1" ht="15.75">
      <c r="A196" s="15"/>
      <c r="B196" s="16"/>
    </row>
    <row r="197" spans="1:2" s="6" customFormat="1" ht="15.75">
      <c r="A197" s="15"/>
      <c r="B197" s="16"/>
    </row>
    <row r="198" spans="1:2" s="6" customFormat="1" ht="15.75">
      <c r="A198" s="15"/>
      <c r="B198" s="16"/>
    </row>
    <row r="199" spans="1:2" s="6" customFormat="1" ht="15.75">
      <c r="A199" s="15"/>
      <c r="B199" s="16"/>
    </row>
    <row r="200" spans="1:2" s="6" customFormat="1" ht="15.75">
      <c r="A200" s="15"/>
      <c r="B200" s="16"/>
    </row>
    <row r="201" spans="1:2" s="6" customFormat="1" ht="15.75">
      <c r="A201" s="15"/>
      <c r="B201" s="16"/>
    </row>
    <row r="202" spans="1:2" s="6" customFormat="1" ht="15.75">
      <c r="A202" s="15"/>
      <c r="B202" s="16"/>
    </row>
    <row r="203" spans="1:2" s="6" customFormat="1" ht="15.75">
      <c r="A203" s="15"/>
      <c r="B203" s="16"/>
    </row>
    <row r="204" spans="1:2" s="6" customFormat="1" ht="15.75">
      <c r="A204" s="15"/>
      <c r="B204" s="16"/>
    </row>
    <row r="205" spans="1:2" s="6" customFormat="1" ht="15.75">
      <c r="A205" s="15"/>
      <c r="B205" s="16"/>
    </row>
    <row r="206" spans="1:2" s="6" customFormat="1" ht="15.75">
      <c r="A206" s="15"/>
      <c r="B206" s="16"/>
    </row>
    <row r="207" spans="1:2" s="6" customFormat="1" ht="15.75">
      <c r="A207" s="15"/>
      <c r="B207" s="16"/>
    </row>
    <row r="208" spans="1:2" s="6" customFormat="1" ht="15.75">
      <c r="A208" s="15"/>
      <c r="B208" s="16"/>
    </row>
    <row r="209" spans="1:2" s="6" customFormat="1" ht="15.75">
      <c r="A209" s="15"/>
      <c r="B209" s="16"/>
    </row>
    <row r="210" spans="1:2" s="6" customFormat="1" ht="15.75">
      <c r="A210" s="15"/>
      <c r="B210" s="16"/>
    </row>
    <row r="211" spans="1:2" s="6" customFormat="1" ht="15.75">
      <c r="A211" s="15"/>
      <c r="B211" s="16"/>
    </row>
    <row r="212" spans="1:2" s="6" customFormat="1" ht="15.75">
      <c r="A212" s="15"/>
      <c r="B212" s="16"/>
    </row>
    <row r="213" spans="1:2" s="6" customFormat="1" ht="15.75">
      <c r="A213" s="15"/>
      <c r="B213" s="16"/>
    </row>
    <row r="214" spans="1:2" s="6" customFormat="1" ht="15.75">
      <c r="A214" s="15"/>
      <c r="B214" s="16"/>
    </row>
    <row r="215" spans="1:2" s="6" customFormat="1" ht="15.75">
      <c r="A215" s="15"/>
      <c r="B215" s="16"/>
    </row>
  </sheetData>
  <sheetProtection/>
  <mergeCells count="1">
    <mergeCell ref="A6:C6"/>
  </mergeCells>
  <printOptions/>
  <pageMargins left="0.52" right="0.18" top="0.25" bottom="0.23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28125" style="0" customWidth="1"/>
    <col min="2" max="2" width="46.57421875" style="0" customWidth="1"/>
    <col min="3" max="3" width="15.421875" style="0" customWidth="1"/>
    <col min="4" max="4" width="13.00390625" style="0" customWidth="1"/>
  </cols>
  <sheetData>
    <row r="1" spans="1:4" ht="15">
      <c r="A1" s="129"/>
      <c r="B1" s="339" t="s">
        <v>482</v>
      </c>
      <c r="C1" s="338"/>
      <c r="D1" s="338"/>
    </row>
    <row r="2" spans="1:4" ht="15">
      <c r="A2" s="129"/>
      <c r="B2" s="339" t="s">
        <v>424</v>
      </c>
      <c r="C2" s="338"/>
      <c r="D2" s="338"/>
    </row>
    <row r="3" spans="1:4" ht="15">
      <c r="A3" s="334" t="s">
        <v>48</v>
      </c>
      <c r="B3" s="335"/>
      <c r="C3" s="335"/>
      <c r="D3" s="336"/>
    </row>
    <row r="4" spans="1:4" ht="15">
      <c r="A4" s="129"/>
      <c r="B4" s="337" t="s">
        <v>626</v>
      </c>
      <c r="C4" s="336"/>
      <c r="D4" s="336"/>
    </row>
    <row r="5" ht="15">
      <c r="B5" s="131"/>
    </row>
    <row r="6" spans="1:4" ht="40.5" customHeight="1">
      <c r="A6" s="333" t="s">
        <v>491</v>
      </c>
      <c r="B6" s="333"/>
      <c r="C6" s="333"/>
      <c r="D6" s="338"/>
    </row>
    <row r="7" spans="1:4" ht="15">
      <c r="A7" s="132"/>
      <c r="B7" s="132"/>
      <c r="C7" s="132"/>
      <c r="D7" s="129"/>
    </row>
    <row r="8" spans="1:4" ht="37.5" customHeight="1">
      <c r="A8" s="133" t="s">
        <v>373</v>
      </c>
      <c r="B8" s="133" t="s">
        <v>182</v>
      </c>
      <c r="C8" s="133" t="s">
        <v>116</v>
      </c>
      <c r="D8" s="205" t="s">
        <v>165</v>
      </c>
    </row>
    <row r="9" spans="1:4" ht="68.25" customHeight="1">
      <c r="A9" s="134" t="s">
        <v>375</v>
      </c>
      <c r="B9" s="135" t="s">
        <v>568</v>
      </c>
      <c r="C9" s="136">
        <f>C10</f>
        <v>13070.1</v>
      </c>
      <c r="D9" s="136">
        <f>D10</f>
        <v>12334.4</v>
      </c>
    </row>
    <row r="10" spans="1:4" ht="45">
      <c r="A10" s="134"/>
      <c r="B10" s="135" t="s">
        <v>569</v>
      </c>
      <c r="C10" s="136">
        <f>C11</f>
        <v>13070.1</v>
      </c>
      <c r="D10" s="136">
        <f>D11</f>
        <v>12334.4</v>
      </c>
    </row>
    <row r="11" spans="1:4" ht="45">
      <c r="A11" s="134"/>
      <c r="B11" s="135" t="s">
        <v>570</v>
      </c>
      <c r="C11" s="136">
        <f>C12+C13</f>
        <v>13070.1</v>
      </c>
      <c r="D11" s="136">
        <f>D12+D13</f>
        <v>12334.4</v>
      </c>
    </row>
    <row r="12" spans="1:4" ht="15">
      <c r="A12" s="134"/>
      <c r="B12" s="135" t="s">
        <v>199</v>
      </c>
      <c r="C12" s="136">
        <v>9475.5</v>
      </c>
      <c r="D12" s="170">
        <v>8914.4</v>
      </c>
    </row>
    <row r="13" spans="1:4" ht="15">
      <c r="A13" s="134"/>
      <c r="B13" s="135" t="s">
        <v>202</v>
      </c>
      <c r="C13" s="136">
        <v>3594.6</v>
      </c>
      <c r="D13" s="170">
        <v>3420</v>
      </c>
    </row>
    <row r="14" spans="1:4" ht="21" customHeight="1">
      <c r="A14" s="137"/>
      <c r="B14" s="138" t="s">
        <v>376</v>
      </c>
      <c r="C14" s="139">
        <f>C9</f>
        <v>13070.1</v>
      </c>
      <c r="D14" s="139">
        <f>D9</f>
        <v>12334.4</v>
      </c>
    </row>
    <row r="15" ht="15">
      <c r="B15" s="131"/>
    </row>
    <row r="16" ht="15">
      <c r="B16" s="131"/>
    </row>
    <row r="17" ht="15">
      <c r="B17" s="131"/>
    </row>
    <row r="18" ht="15">
      <c r="B18" s="131"/>
    </row>
    <row r="19" ht="15">
      <c r="B19" s="131"/>
    </row>
    <row r="20" ht="15">
      <c r="B20" s="131"/>
    </row>
    <row r="21" ht="15">
      <c r="B21" s="131"/>
    </row>
    <row r="22" ht="15">
      <c r="B22" s="131"/>
    </row>
    <row r="23" ht="15">
      <c r="B23" s="131"/>
    </row>
  </sheetData>
  <sheetProtection/>
  <mergeCells count="5">
    <mergeCell ref="A3:D3"/>
    <mergeCell ref="B4:D4"/>
    <mergeCell ref="A6:D6"/>
    <mergeCell ref="B1:D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27"/>
  <sheetViews>
    <sheetView zoomScale="90" zoomScaleNormal="90" zoomScalePageLayoutView="0" workbookViewId="0" topLeftCell="A1">
      <selection activeCell="G7" sqref="G7"/>
    </sheetView>
  </sheetViews>
  <sheetFormatPr defaultColWidth="9.140625" defaultRowHeight="15"/>
  <cols>
    <col min="1" max="1" width="8.140625" style="0" customWidth="1"/>
    <col min="2" max="2" width="61.7109375" style="0" customWidth="1"/>
    <col min="3" max="3" width="16.57421875" style="0" customWidth="1"/>
  </cols>
  <sheetData>
    <row r="1" spans="2:3" ht="15.75">
      <c r="B1" s="8"/>
      <c r="C1" s="18" t="s">
        <v>425</v>
      </c>
    </row>
    <row r="2" spans="2:3" ht="15.75">
      <c r="B2" s="8"/>
      <c r="C2" s="18" t="s">
        <v>47</v>
      </c>
    </row>
    <row r="3" spans="2:3" ht="15.75">
      <c r="B3" s="8"/>
      <c r="C3" s="18" t="s">
        <v>48</v>
      </c>
    </row>
    <row r="4" spans="2:3" ht="15.75" customHeight="1">
      <c r="B4" s="340" t="s">
        <v>626</v>
      </c>
      <c r="C4" s="341"/>
    </row>
    <row r="5" spans="1:3" ht="18.75">
      <c r="A5" s="2"/>
      <c r="B5" s="8"/>
      <c r="C5" s="8"/>
    </row>
    <row r="6" spans="1:3" ht="114" customHeight="1">
      <c r="A6" s="342" t="s">
        <v>492</v>
      </c>
      <c r="B6" s="342"/>
      <c r="C6" s="342"/>
    </row>
    <row r="7" ht="18.75" customHeight="1">
      <c r="A7" s="2"/>
    </row>
    <row r="8" spans="1:3" ht="24.75" customHeight="1">
      <c r="A8" s="69" t="s">
        <v>373</v>
      </c>
      <c r="B8" s="69" t="s">
        <v>378</v>
      </c>
      <c r="C8" s="69" t="s">
        <v>379</v>
      </c>
    </row>
    <row r="9" spans="1:3" ht="42" customHeight="1">
      <c r="A9" s="140">
        <v>1</v>
      </c>
      <c r="B9" s="32" t="s">
        <v>380</v>
      </c>
      <c r="C9" s="141">
        <v>5789.9</v>
      </c>
    </row>
    <row r="10" spans="1:3" ht="36" customHeight="1">
      <c r="A10" s="140" t="s">
        <v>381</v>
      </c>
      <c r="B10" s="32" t="s">
        <v>382</v>
      </c>
      <c r="C10" s="141">
        <v>2560.6</v>
      </c>
    </row>
    <row r="11" spans="1:3" ht="30.75" customHeight="1">
      <c r="A11" s="343" t="s">
        <v>383</v>
      </c>
      <c r="B11" s="344" t="s">
        <v>581</v>
      </c>
      <c r="C11" s="345">
        <v>4</v>
      </c>
    </row>
    <row r="12" spans="1:3" ht="1.5" customHeight="1" hidden="1">
      <c r="A12" s="343"/>
      <c r="B12" s="344"/>
      <c r="C12" s="347"/>
    </row>
    <row r="13" spans="1:3" ht="102.75" customHeight="1">
      <c r="A13" s="343" t="s">
        <v>384</v>
      </c>
      <c r="B13" s="344" t="s">
        <v>583</v>
      </c>
      <c r="C13" s="345">
        <v>66.1</v>
      </c>
    </row>
    <row r="14" spans="1:3" ht="18.75" customHeight="1" hidden="1">
      <c r="A14" s="343"/>
      <c r="B14" s="344"/>
      <c r="C14" s="346"/>
    </row>
    <row r="15" spans="1:3" ht="18.75" customHeight="1" hidden="1">
      <c r="A15" s="343"/>
      <c r="B15" s="344"/>
      <c r="C15" s="346"/>
    </row>
    <row r="16" spans="1:3" ht="18.75" customHeight="1" hidden="1">
      <c r="A16" s="343"/>
      <c r="B16" s="344"/>
      <c r="C16" s="347"/>
    </row>
    <row r="17" spans="1:3" ht="48.75" customHeight="1">
      <c r="A17" s="343" t="s">
        <v>385</v>
      </c>
      <c r="B17" s="344" t="s">
        <v>584</v>
      </c>
      <c r="C17" s="345">
        <v>2</v>
      </c>
    </row>
    <row r="18" spans="1:3" ht="39.75" customHeight="1" hidden="1">
      <c r="A18" s="343"/>
      <c r="B18" s="344"/>
      <c r="C18" s="346"/>
    </row>
    <row r="19" spans="1:3" ht="38.25" customHeight="1" hidden="1">
      <c r="A19" s="343"/>
      <c r="B19" s="344"/>
      <c r="C19" s="346"/>
    </row>
    <row r="20" spans="1:3" ht="52.5" customHeight="1" hidden="1">
      <c r="A20" s="343"/>
      <c r="B20" s="344"/>
      <c r="C20" s="346"/>
    </row>
    <row r="21" spans="1:3" ht="16.5" customHeight="1">
      <c r="A21" s="343"/>
      <c r="B21" s="344"/>
      <c r="C21" s="347"/>
    </row>
    <row r="22" spans="1:3" ht="53.25" customHeight="1">
      <c r="A22" s="207" t="s">
        <v>386</v>
      </c>
      <c r="B22" s="39" t="s">
        <v>585</v>
      </c>
      <c r="C22" s="143">
        <v>395.5</v>
      </c>
    </row>
    <row r="23" spans="1:3" ht="66.75" customHeight="1">
      <c r="A23" s="140" t="s">
        <v>387</v>
      </c>
      <c r="B23" s="208" t="s">
        <v>586</v>
      </c>
      <c r="C23" s="143">
        <v>173.5</v>
      </c>
    </row>
    <row r="24" spans="1:3" ht="81" customHeight="1">
      <c r="A24" s="140" t="s">
        <v>388</v>
      </c>
      <c r="B24" s="208" t="s">
        <v>587</v>
      </c>
      <c r="C24" s="143">
        <v>9.7</v>
      </c>
    </row>
    <row r="25" spans="1:3" ht="35.25" customHeight="1">
      <c r="A25" s="140" t="s">
        <v>389</v>
      </c>
      <c r="B25" s="45" t="s">
        <v>588</v>
      </c>
      <c r="C25" s="142">
        <v>114.3</v>
      </c>
    </row>
    <row r="26" spans="1:3" ht="22.5" customHeight="1">
      <c r="A26" s="42"/>
      <c r="B26" s="144" t="s">
        <v>390</v>
      </c>
      <c r="C26" s="145">
        <f>SUM(C9:C25)</f>
        <v>9115.6</v>
      </c>
    </row>
    <row r="27" ht="15">
      <c r="A27" s="146"/>
    </row>
  </sheetData>
  <sheetProtection/>
  <mergeCells count="11">
    <mergeCell ref="C13:C16"/>
    <mergeCell ref="B4:C4"/>
    <mergeCell ref="A6:C6"/>
    <mergeCell ref="A17:A21"/>
    <mergeCell ref="B17:B21"/>
    <mergeCell ref="C17:C21"/>
    <mergeCell ref="A11:A12"/>
    <mergeCell ref="B11:B12"/>
    <mergeCell ref="C11:C12"/>
    <mergeCell ref="A13:A16"/>
    <mergeCell ref="B13:B16"/>
  </mergeCells>
  <printOptions/>
  <pageMargins left="0.7" right="0.21" top="0.31" bottom="0.2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9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.57421875" style="8" customWidth="1"/>
    <col min="2" max="2" width="50.57421875" style="8" customWidth="1"/>
    <col min="3" max="3" width="12.140625" style="8" customWidth="1"/>
    <col min="4" max="4" width="12.8515625" style="8" customWidth="1"/>
    <col min="5" max="16384" width="9.140625" style="8" customWidth="1"/>
  </cols>
  <sheetData>
    <row r="1" ht="15.75">
      <c r="D1" s="18" t="s">
        <v>429</v>
      </c>
    </row>
    <row r="2" ht="15.75">
      <c r="D2" s="18" t="s">
        <v>47</v>
      </c>
    </row>
    <row r="3" ht="15.75">
      <c r="D3" s="18" t="s">
        <v>48</v>
      </c>
    </row>
    <row r="4" ht="15.75">
      <c r="D4" s="16" t="s">
        <v>627</v>
      </c>
    </row>
    <row r="5" ht="16.5" customHeight="1">
      <c r="A5" s="16"/>
    </row>
    <row r="6" spans="1:4" ht="111" customHeight="1">
      <c r="A6" s="342" t="s">
        <v>493</v>
      </c>
      <c r="B6" s="342"/>
      <c r="C6" s="342"/>
      <c r="D6" s="342"/>
    </row>
    <row r="7" ht="15.75">
      <c r="A7" s="16"/>
    </row>
    <row r="8" spans="1:4" ht="31.5">
      <c r="A8" s="46" t="s">
        <v>373</v>
      </c>
      <c r="B8" s="46" t="s">
        <v>378</v>
      </c>
      <c r="C8" s="46" t="s">
        <v>116</v>
      </c>
      <c r="D8" s="46" t="s">
        <v>165</v>
      </c>
    </row>
    <row r="9" spans="1:4" ht="47.25">
      <c r="A9" s="70">
        <v>1</v>
      </c>
      <c r="B9" s="32" t="s">
        <v>380</v>
      </c>
      <c r="C9" s="70">
        <v>4118.1</v>
      </c>
      <c r="D9" s="70">
        <v>3448.8</v>
      </c>
    </row>
    <row r="10" spans="1:4" ht="39" customHeight="1">
      <c r="A10" s="70">
        <v>2</v>
      </c>
      <c r="B10" s="32" t="s">
        <v>382</v>
      </c>
      <c r="C10" s="70">
        <v>2199.6</v>
      </c>
      <c r="D10" s="70">
        <v>2193.5</v>
      </c>
    </row>
    <row r="11" spans="1:4" ht="33" customHeight="1">
      <c r="A11" s="70">
        <v>3</v>
      </c>
      <c r="B11" s="174" t="s">
        <v>582</v>
      </c>
      <c r="C11" s="175">
        <v>4</v>
      </c>
      <c r="D11" s="175">
        <v>4</v>
      </c>
    </row>
    <row r="12" spans="1:4" ht="113.25" customHeight="1">
      <c r="A12" s="70">
        <v>4</v>
      </c>
      <c r="B12" s="174" t="s">
        <v>583</v>
      </c>
      <c r="C12" s="175">
        <v>66.1</v>
      </c>
      <c r="D12" s="175">
        <v>66.1</v>
      </c>
    </row>
    <row r="13" spans="1:4" ht="83.25" customHeight="1">
      <c r="A13" s="70">
        <v>5</v>
      </c>
      <c r="B13" s="174" t="s">
        <v>584</v>
      </c>
      <c r="C13" s="175">
        <v>2</v>
      </c>
      <c r="D13" s="175">
        <v>2</v>
      </c>
    </row>
    <row r="14" spans="1:4" ht="51" customHeight="1">
      <c r="A14" s="70">
        <v>6</v>
      </c>
      <c r="B14" s="39" t="s">
        <v>585</v>
      </c>
      <c r="C14" s="175">
        <v>399.7</v>
      </c>
      <c r="D14" s="175">
        <v>414.5</v>
      </c>
    </row>
    <row r="15" spans="1:4" ht="78.75" customHeight="1">
      <c r="A15" s="70">
        <v>7</v>
      </c>
      <c r="B15" s="208" t="s">
        <v>586</v>
      </c>
      <c r="C15" s="175">
        <v>173.5</v>
      </c>
      <c r="D15" s="175">
        <v>173.5</v>
      </c>
    </row>
    <row r="16" spans="1:4" ht="97.5" customHeight="1">
      <c r="A16" s="70">
        <v>8</v>
      </c>
      <c r="B16" s="208" t="s">
        <v>587</v>
      </c>
      <c r="C16" s="175">
        <v>9.7</v>
      </c>
      <c r="D16" s="175">
        <v>9.7</v>
      </c>
    </row>
    <row r="17" spans="1:4" ht="49.5" customHeight="1">
      <c r="A17" s="206">
        <v>9</v>
      </c>
      <c r="B17" s="45" t="s">
        <v>588</v>
      </c>
      <c r="C17" s="209">
        <v>114.3</v>
      </c>
      <c r="D17" s="175">
        <v>114.3</v>
      </c>
    </row>
    <row r="18" spans="1:4" ht="15.75">
      <c r="A18" s="43"/>
      <c r="B18" s="176" t="s">
        <v>390</v>
      </c>
      <c r="C18" s="177">
        <f>SUM(C9:C17)</f>
        <v>7087.000000000001</v>
      </c>
      <c r="D18" s="177">
        <f>SUM(D9:D17)</f>
        <v>6426.400000000001</v>
      </c>
    </row>
    <row r="19" ht="15.75">
      <c r="A19" s="178"/>
    </row>
  </sheetData>
  <sheetProtection/>
  <mergeCells count="1"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6.00390625" style="0" customWidth="1"/>
    <col min="2" max="2" width="44.140625" style="0" customWidth="1"/>
    <col min="3" max="3" width="15.7109375" style="0" customWidth="1"/>
    <col min="4" max="4" width="1.57421875" style="0" customWidth="1"/>
  </cols>
  <sheetData>
    <row r="1" spans="2:3" ht="15.75">
      <c r="B1" s="130"/>
      <c r="C1" s="3" t="s">
        <v>483</v>
      </c>
    </row>
    <row r="2" spans="2:3" ht="15.75">
      <c r="B2" s="130"/>
      <c r="C2" s="3" t="s">
        <v>0</v>
      </c>
    </row>
    <row r="3" spans="2:3" ht="15.75">
      <c r="B3" s="130"/>
      <c r="C3" s="3" t="s">
        <v>1</v>
      </c>
    </row>
    <row r="4" spans="2:3" ht="15.75">
      <c r="B4" s="130"/>
      <c r="C4" s="218" t="s">
        <v>622</v>
      </c>
    </row>
    <row r="5" ht="15">
      <c r="C5" s="147"/>
    </row>
    <row r="6" spans="1:3" ht="21" customHeight="1">
      <c r="A6" s="348" t="s">
        <v>494</v>
      </c>
      <c r="B6" s="348"/>
      <c r="C6" s="349"/>
    </row>
    <row r="7" ht="15">
      <c r="C7" s="147"/>
    </row>
    <row r="8" spans="1:3" ht="50.25" customHeight="1">
      <c r="A8" s="148" t="s">
        <v>391</v>
      </c>
      <c r="B8" s="148" t="s">
        <v>392</v>
      </c>
      <c r="C8" s="148" t="s">
        <v>393</v>
      </c>
    </row>
    <row r="9" spans="1:3" ht="57.75" customHeight="1">
      <c r="A9" s="19" t="s">
        <v>394</v>
      </c>
      <c r="B9" s="19" t="s">
        <v>395</v>
      </c>
      <c r="C9" s="149">
        <f>C10</f>
        <v>1212.5</v>
      </c>
    </row>
    <row r="10" spans="1:3" ht="37.5" customHeight="1">
      <c r="A10" s="150" t="s">
        <v>396</v>
      </c>
      <c r="B10" s="151" t="s">
        <v>397</v>
      </c>
      <c r="C10" s="58">
        <f>C11</f>
        <v>1212.5</v>
      </c>
    </row>
    <row r="11" spans="1:3" ht="15.75">
      <c r="A11" s="152" t="s">
        <v>398</v>
      </c>
      <c r="B11" s="153" t="s">
        <v>399</v>
      </c>
      <c r="C11" s="154">
        <f>C12</f>
        <v>1212.5</v>
      </c>
    </row>
    <row r="12" spans="1:3" ht="35.25" customHeight="1">
      <c r="A12" s="152" t="s">
        <v>400</v>
      </c>
      <c r="B12" s="153" t="s">
        <v>401</v>
      </c>
      <c r="C12" s="154">
        <f>C13</f>
        <v>1212.5</v>
      </c>
    </row>
    <row r="13" spans="1:3" ht="37.5" customHeight="1">
      <c r="A13" s="152" t="s">
        <v>402</v>
      </c>
      <c r="B13" s="153" t="s">
        <v>403</v>
      </c>
      <c r="C13" s="154">
        <f>C14</f>
        <v>1212.5</v>
      </c>
    </row>
    <row r="14" spans="1:3" ht="35.25" customHeight="1">
      <c r="A14" s="152" t="s">
        <v>404</v>
      </c>
      <c r="B14" s="155" t="s">
        <v>405</v>
      </c>
      <c r="C14" s="154">
        <v>1212.5</v>
      </c>
    </row>
    <row r="15" spans="1:3" ht="16.5" customHeight="1">
      <c r="A15" s="152" t="s">
        <v>406</v>
      </c>
      <c r="B15" s="153" t="s">
        <v>407</v>
      </c>
      <c r="C15" s="154">
        <v>0</v>
      </c>
    </row>
    <row r="16" spans="1:3" ht="35.25" customHeight="1">
      <c r="A16" s="152" t="s">
        <v>408</v>
      </c>
      <c r="B16" s="153" t="s">
        <v>409</v>
      </c>
      <c r="C16" s="154">
        <v>0</v>
      </c>
    </row>
    <row r="17" spans="1:3" ht="33.75" customHeight="1">
      <c r="A17" s="152" t="s">
        <v>410</v>
      </c>
      <c r="B17" s="153" t="s">
        <v>411</v>
      </c>
      <c r="C17" s="154">
        <v>0</v>
      </c>
    </row>
    <row r="18" spans="1:4" ht="39.75" customHeight="1">
      <c r="A18" s="152" t="s">
        <v>50</v>
      </c>
      <c r="B18" s="153" t="s">
        <v>51</v>
      </c>
      <c r="C18" s="154">
        <v>0</v>
      </c>
      <c r="D18" s="98" t="s">
        <v>313</v>
      </c>
    </row>
    <row r="19" spans="1:3" ht="15.75">
      <c r="A19" s="156"/>
      <c r="B19" s="157"/>
      <c r="C19" s="158"/>
    </row>
    <row r="20" ht="15.75">
      <c r="C20" s="159"/>
    </row>
  </sheetData>
  <sheetProtection/>
  <mergeCells count="1"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25.28125" style="0" customWidth="1"/>
    <col min="2" max="2" width="34.57421875" style="0" customWidth="1"/>
    <col min="3" max="3" width="12.8515625" style="0" customWidth="1"/>
    <col min="4" max="4" width="13.8515625" style="0" customWidth="1"/>
  </cols>
  <sheetData>
    <row r="1" spans="2:4" ht="15">
      <c r="B1" s="339" t="s">
        <v>430</v>
      </c>
      <c r="C1" s="350"/>
      <c r="D1" s="350"/>
    </row>
    <row r="2" spans="2:4" ht="15">
      <c r="B2" s="337" t="s">
        <v>377</v>
      </c>
      <c r="C2" s="350"/>
      <c r="D2" s="350"/>
    </row>
    <row r="3" spans="2:4" ht="15">
      <c r="B3" s="351" t="s">
        <v>48</v>
      </c>
      <c r="C3" s="350"/>
      <c r="D3" s="350"/>
    </row>
    <row r="4" spans="2:4" ht="15">
      <c r="B4" s="352" t="s">
        <v>628</v>
      </c>
      <c r="C4" s="353"/>
      <c r="D4" s="353"/>
    </row>
    <row r="5" spans="3:4" ht="15">
      <c r="C5" s="147"/>
      <c r="D5" s="179"/>
    </row>
    <row r="6" spans="1:4" ht="29.25" customHeight="1">
      <c r="A6" s="348" t="s">
        <v>495</v>
      </c>
      <c r="B6" s="348"/>
      <c r="C6" s="349"/>
      <c r="D6" s="354"/>
    </row>
    <row r="7" spans="3:4" ht="15">
      <c r="C7" s="147"/>
      <c r="D7" s="179"/>
    </row>
    <row r="8" spans="1:4" ht="15">
      <c r="A8" s="355" t="s">
        <v>391</v>
      </c>
      <c r="B8" s="355" t="s">
        <v>392</v>
      </c>
      <c r="C8" s="355" t="s">
        <v>393</v>
      </c>
      <c r="D8" s="356"/>
    </row>
    <row r="9" spans="1:4" ht="47.25" customHeight="1">
      <c r="A9" s="355"/>
      <c r="B9" s="355"/>
      <c r="C9" s="122" t="s">
        <v>431</v>
      </c>
      <c r="D9" s="122" t="s">
        <v>496</v>
      </c>
    </row>
    <row r="10" spans="1:4" ht="57" customHeight="1">
      <c r="A10" s="19" t="s">
        <v>394</v>
      </c>
      <c r="B10" s="19" t="s">
        <v>395</v>
      </c>
      <c r="C10" s="180">
        <v>0</v>
      </c>
      <c r="D10" s="180">
        <v>0</v>
      </c>
    </row>
    <row r="11" spans="1:4" ht="51" customHeight="1">
      <c r="A11" s="181" t="s">
        <v>432</v>
      </c>
      <c r="B11" s="20" t="s">
        <v>397</v>
      </c>
      <c r="C11" s="182">
        <v>0</v>
      </c>
      <c r="D11" s="182">
        <v>0</v>
      </c>
    </row>
    <row r="12" spans="1:4" ht="39" customHeight="1">
      <c r="A12" s="71" t="s">
        <v>398</v>
      </c>
      <c r="B12" s="14" t="s">
        <v>399</v>
      </c>
      <c r="C12" s="182">
        <v>0</v>
      </c>
      <c r="D12" s="182">
        <v>0</v>
      </c>
    </row>
    <row r="13" spans="1:4" ht="37.5" customHeight="1">
      <c r="A13" s="71" t="s">
        <v>402</v>
      </c>
      <c r="B13" s="14" t="s">
        <v>433</v>
      </c>
      <c r="C13" s="182">
        <v>0</v>
      </c>
      <c r="D13" s="182">
        <v>0</v>
      </c>
    </row>
    <row r="14" spans="1:4" ht="57" customHeight="1">
      <c r="A14" s="71" t="s">
        <v>404</v>
      </c>
      <c r="B14" s="14" t="s">
        <v>434</v>
      </c>
      <c r="C14" s="182">
        <v>0</v>
      </c>
      <c r="D14" s="182">
        <v>0</v>
      </c>
    </row>
    <row r="15" spans="1:4" ht="40.5" customHeight="1">
      <c r="A15" s="71" t="s">
        <v>435</v>
      </c>
      <c r="B15" s="14" t="s">
        <v>407</v>
      </c>
      <c r="C15" s="182">
        <v>0</v>
      </c>
      <c r="D15" s="182">
        <v>0</v>
      </c>
    </row>
    <row r="16" spans="1:4" ht="39" customHeight="1">
      <c r="A16" s="71" t="s">
        <v>410</v>
      </c>
      <c r="B16" s="14" t="s">
        <v>436</v>
      </c>
      <c r="C16" s="182">
        <v>0</v>
      </c>
      <c r="D16" s="182">
        <v>0</v>
      </c>
    </row>
    <row r="17" spans="1:4" ht="51.75" customHeight="1">
      <c r="A17" s="71" t="s">
        <v>50</v>
      </c>
      <c r="B17" s="14" t="s">
        <v>51</v>
      </c>
      <c r="C17" s="182">
        <v>0</v>
      </c>
      <c r="D17" s="183">
        <v>0</v>
      </c>
    </row>
  </sheetData>
  <sheetProtection/>
  <mergeCells count="8">
    <mergeCell ref="B1:D1"/>
    <mergeCell ref="B2:D2"/>
    <mergeCell ref="B3:D3"/>
    <mergeCell ref="B4:D4"/>
    <mergeCell ref="A6:D6"/>
    <mergeCell ref="A8:A9"/>
    <mergeCell ref="B8:B9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3">
      <selection activeCell="F13" sqref="F13"/>
    </sheetView>
  </sheetViews>
  <sheetFormatPr defaultColWidth="9.140625" defaultRowHeight="15"/>
  <cols>
    <col min="1" max="1" width="4.421875" style="0" customWidth="1"/>
    <col min="2" max="2" width="59.00390625" style="0" customWidth="1"/>
    <col min="4" max="4" width="9.00390625" style="0" customWidth="1"/>
  </cols>
  <sheetData>
    <row r="1" spans="2:4" ht="15">
      <c r="B1" s="73"/>
      <c r="C1" s="73"/>
      <c r="D1" s="184" t="s">
        <v>437</v>
      </c>
    </row>
    <row r="2" spans="2:4" ht="15">
      <c r="B2" s="73"/>
      <c r="C2" s="73"/>
      <c r="D2" s="184" t="s">
        <v>377</v>
      </c>
    </row>
    <row r="3" spans="2:4" ht="15">
      <c r="B3" s="357" t="s">
        <v>48</v>
      </c>
      <c r="C3" s="357"/>
      <c r="D3" s="357"/>
    </row>
    <row r="4" spans="2:4" ht="15">
      <c r="B4" s="358" t="s">
        <v>626</v>
      </c>
      <c r="C4" s="350"/>
      <c r="D4" s="350"/>
    </row>
    <row r="6" spans="1:4" ht="41.25" customHeight="1">
      <c r="A6" s="348" t="s">
        <v>497</v>
      </c>
      <c r="B6" s="359"/>
      <c r="C6" s="359"/>
      <c r="D6" s="359"/>
    </row>
    <row r="8" spans="1:4" ht="15">
      <c r="A8" s="360"/>
      <c r="B8" s="363" t="s">
        <v>438</v>
      </c>
      <c r="C8" s="366" t="s">
        <v>393</v>
      </c>
      <c r="D8" s="367"/>
    </row>
    <row r="9" spans="1:4" ht="15">
      <c r="A9" s="361"/>
      <c r="B9" s="364"/>
      <c r="C9" s="368"/>
      <c r="D9" s="369"/>
    </row>
    <row r="10" spans="1:4" ht="15">
      <c r="A10" s="362"/>
      <c r="B10" s="365"/>
      <c r="C10" s="370"/>
      <c r="D10" s="371"/>
    </row>
    <row r="11" spans="1:4" ht="33.75" customHeight="1">
      <c r="A11" s="185" t="s">
        <v>439</v>
      </c>
      <c r="B11" s="151" t="s">
        <v>440</v>
      </c>
      <c r="C11" s="374">
        <v>0</v>
      </c>
      <c r="D11" s="375"/>
    </row>
    <row r="12" spans="1:4" ht="24.75" customHeight="1">
      <c r="A12" s="185"/>
      <c r="B12" s="186" t="s">
        <v>441</v>
      </c>
      <c r="C12" s="372">
        <v>0</v>
      </c>
      <c r="D12" s="373"/>
    </row>
    <row r="13" spans="1:4" ht="25.5" customHeight="1">
      <c r="A13" s="187"/>
      <c r="B13" s="186" t="s">
        <v>498</v>
      </c>
      <c r="C13" s="372">
        <v>0</v>
      </c>
      <c r="D13" s="373"/>
    </row>
    <row r="14" spans="1:4" ht="25.5" customHeight="1">
      <c r="A14" s="187"/>
      <c r="B14" s="186" t="s">
        <v>499</v>
      </c>
      <c r="C14" s="372">
        <v>0</v>
      </c>
      <c r="D14" s="373"/>
    </row>
    <row r="15" spans="1:4" ht="25.5" customHeight="1">
      <c r="A15" s="187"/>
      <c r="B15" s="186" t="s">
        <v>449</v>
      </c>
      <c r="C15" s="372">
        <v>0</v>
      </c>
      <c r="D15" s="373"/>
    </row>
    <row r="16" spans="1:4" ht="51.75" customHeight="1">
      <c r="A16" s="185" t="s">
        <v>442</v>
      </c>
      <c r="B16" s="188" t="s">
        <v>443</v>
      </c>
      <c r="C16" s="374">
        <v>0</v>
      </c>
      <c r="D16" s="375"/>
    </row>
    <row r="17" spans="1:4" ht="25.5" customHeight="1">
      <c r="A17" s="185"/>
      <c r="B17" s="186" t="s">
        <v>441</v>
      </c>
      <c r="C17" s="372">
        <v>0</v>
      </c>
      <c r="D17" s="373"/>
    </row>
    <row r="18" spans="1:4" ht="21" customHeight="1">
      <c r="A18" s="185"/>
      <c r="B18" s="186" t="s">
        <v>498</v>
      </c>
      <c r="C18" s="372">
        <v>0</v>
      </c>
      <c r="D18" s="373"/>
    </row>
    <row r="19" spans="1:4" ht="23.25" customHeight="1">
      <c r="A19" s="185"/>
      <c r="B19" s="189" t="s">
        <v>499</v>
      </c>
      <c r="C19" s="372">
        <v>0</v>
      </c>
      <c r="D19" s="373"/>
    </row>
    <row r="20" spans="1:4" ht="18" customHeight="1">
      <c r="A20" s="185"/>
      <c r="B20" s="186" t="s">
        <v>449</v>
      </c>
      <c r="C20" s="372">
        <v>0</v>
      </c>
      <c r="D20" s="373"/>
    </row>
  </sheetData>
  <sheetProtection/>
  <mergeCells count="16"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B3:D3"/>
    <mergeCell ref="B4:D4"/>
    <mergeCell ref="A6:D6"/>
    <mergeCell ref="A8:A10"/>
    <mergeCell ref="B8:B10"/>
    <mergeCell ref="C8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J11" sqref="J11"/>
    </sheetView>
  </sheetViews>
  <sheetFormatPr defaultColWidth="9.140625" defaultRowHeight="15"/>
  <cols>
    <col min="1" max="1" width="6.140625" style="0" customWidth="1"/>
    <col min="2" max="2" width="50.57421875" style="0" customWidth="1"/>
    <col min="4" max="4" width="4.28125" style="0" customWidth="1"/>
    <col min="6" max="6" width="4.57421875" style="0" customWidth="1"/>
  </cols>
  <sheetData>
    <row r="1" spans="2:6" ht="15">
      <c r="B1" s="129"/>
      <c r="C1" s="129"/>
      <c r="D1" s="337" t="s">
        <v>444</v>
      </c>
      <c r="E1" s="336"/>
      <c r="F1" s="336"/>
    </row>
    <row r="2" spans="2:6" ht="15">
      <c r="B2" s="129"/>
      <c r="C2" s="337" t="s">
        <v>377</v>
      </c>
      <c r="D2" s="336"/>
      <c r="E2" s="336"/>
      <c r="F2" s="336"/>
    </row>
    <row r="3" spans="2:6" ht="15">
      <c r="B3" s="376" t="s">
        <v>48</v>
      </c>
      <c r="C3" s="376"/>
      <c r="D3" s="376"/>
      <c r="E3" s="336"/>
      <c r="F3" s="336"/>
    </row>
    <row r="4" spans="2:6" ht="15">
      <c r="B4" s="129"/>
      <c r="C4" s="337" t="s">
        <v>629</v>
      </c>
      <c r="D4" s="336"/>
      <c r="E4" s="336"/>
      <c r="F4" s="336"/>
    </row>
    <row r="6" spans="1:6" ht="38.25" customHeight="1">
      <c r="A6" s="348" t="s">
        <v>501</v>
      </c>
      <c r="B6" s="359"/>
      <c r="C6" s="359"/>
      <c r="D6" s="359"/>
      <c r="E6" s="354"/>
      <c r="F6" s="354"/>
    </row>
    <row r="8" spans="1:6" ht="15">
      <c r="A8" s="377"/>
      <c r="B8" s="379" t="s">
        <v>438</v>
      </c>
      <c r="C8" s="381" t="s">
        <v>116</v>
      </c>
      <c r="D8" s="382"/>
      <c r="E8" s="381" t="s">
        <v>165</v>
      </c>
      <c r="F8" s="382"/>
    </row>
    <row r="9" spans="1:6" ht="11.25" customHeight="1">
      <c r="A9" s="378"/>
      <c r="B9" s="380"/>
      <c r="C9" s="383"/>
      <c r="D9" s="384"/>
      <c r="E9" s="383"/>
      <c r="F9" s="384"/>
    </row>
    <row r="10" spans="1:6" ht="33.75" customHeight="1">
      <c r="A10" s="185" t="s">
        <v>439</v>
      </c>
      <c r="B10" s="151" t="s">
        <v>440</v>
      </c>
      <c r="C10" s="374">
        <f>C12</f>
        <v>0</v>
      </c>
      <c r="D10" s="375"/>
      <c r="E10" s="374">
        <f>E12</f>
        <v>0</v>
      </c>
      <c r="F10" s="375"/>
    </row>
    <row r="11" spans="1:6" ht="24.75" customHeight="1">
      <c r="A11" s="185"/>
      <c r="B11" s="190" t="s">
        <v>445</v>
      </c>
      <c r="C11" s="385">
        <v>0</v>
      </c>
      <c r="D11" s="386"/>
      <c r="E11" s="385">
        <v>0</v>
      </c>
      <c r="F11" s="386"/>
    </row>
    <row r="12" spans="1:6" ht="23.25" customHeight="1">
      <c r="A12" s="187"/>
      <c r="B12" s="190" t="s">
        <v>446</v>
      </c>
      <c r="C12" s="385">
        <v>0</v>
      </c>
      <c r="D12" s="386"/>
      <c r="E12" s="385">
        <v>0</v>
      </c>
      <c r="F12" s="386"/>
    </row>
    <row r="13" spans="1:6" ht="38.25" customHeight="1">
      <c r="A13" s="187"/>
      <c r="B13" s="190" t="s">
        <v>447</v>
      </c>
      <c r="C13" s="387" t="s">
        <v>448</v>
      </c>
      <c r="D13" s="388"/>
      <c r="E13" s="387" t="s">
        <v>448</v>
      </c>
      <c r="F13" s="388"/>
    </row>
    <row r="14" spans="1:6" ht="24.75" customHeight="1">
      <c r="A14" s="187"/>
      <c r="B14" s="186" t="s">
        <v>451</v>
      </c>
      <c r="C14" s="387" t="s">
        <v>448</v>
      </c>
      <c r="D14" s="388"/>
      <c r="E14" s="387" t="s">
        <v>450</v>
      </c>
      <c r="F14" s="388"/>
    </row>
    <row r="15" spans="1:6" ht="18.75" customHeight="1">
      <c r="A15" s="187"/>
      <c r="B15" s="186" t="s">
        <v>500</v>
      </c>
      <c r="C15" s="387" t="s">
        <v>450</v>
      </c>
      <c r="D15" s="388"/>
      <c r="E15" s="387" t="s">
        <v>448</v>
      </c>
      <c r="F15" s="388"/>
    </row>
    <row r="16" spans="1:6" ht="73.5" customHeight="1">
      <c r="A16" s="191" t="s">
        <v>442</v>
      </c>
      <c r="B16" s="151" t="s">
        <v>443</v>
      </c>
      <c r="C16" s="389"/>
      <c r="D16" s="390"/>
      <c r="E16" s="389"/>
      <c r="F16" s="390"/>
    </row>
    <row r="17" spans="1:6" ht="27" customHeight="1">
      <c r="A17" s="192"/>
      <c r="B17" s="190" t="s">
        <v>445</v>
      </c>
      <c r="C17" s="391">
        <v>0</v>
      </c>
      <c r="D17" s="392"/>
      <c r="E17" s="391">
        <v>0</v>
      </c>
      <c r="F17" s="392"/>
    </row>
    <row r="18" spans="1:6" ht="25.5" customHeight="1">
      <c r="A18" s="192"/>
      <c r="B18" s="190" t="s">
        <v>446</v>
      </c>
      <c r="C18" s="391">
        <v>0</v>
      </c>
      <c r="D18" s="392"/>
      <c r="E18" s="391">
        <v>0</v>
      </c>
      <c r="F18" s="392"/>
    </row>
    <row r="19" spans="1:6" ht="34.5" customHeight="1">
      <c r="A19" s="192"/>
      <c r="B19" s="190" t="s">
        <v>447</v>
      </c>
      <c r="C19" s="391">
        <v>0</v>
      </c>
      <c r="D19" s="392"/>
      <c r="E19" s="391">
        <v>0</v>
      </c>
      <c r="F19" s="392"/>
    </row>
    <row r="20" spans="1:6" ht="21.75" customHeight="1">
      <c r="A20" s="192"/>
      <c r="B20" s="186" t="s">
        <v>451</v>
      </c>
      <c r="C20" s="393" t="s">
        <v>448</v>
      </c>
      <c r="D20" s="394"/>
      <c r="E20" s="395" t="s">
        <v>450</v>
      </c>
      <c r="F20" s="396"/>
    </row>
    <row r="21" spans="1:6" ht="29.25" customHeight="1">
      <c r="A21" s="192"/>
      <c r="B21" s="186" t="s">
        <v>500</v>
      </c>
      <c r="C21" s="395" t="s">
        <v>450</v>
      </c>
      <c r="D21" s="396"/>
      <c r="E21" s="393" t="s">
        <v>448</v>
      </c>
      <c r="F21" s="394"/>
    </row>
  </sheetData>
  <sheetProtection/>
  <mergeCells count="33"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D1:F1"/>
    <mergeCell ref="C2:F2"/>
    <mergeCell ref="B3:F3"/>
    <mergeCell ref="C4:F4"/>
    <mergeCell ref="A6:F6"/>
    <mergeCell ref="A8:A9"/>
    <mergeCell ref="B8:B9"/>
    <mergeCell ref="C8:D9"/>
    <mergeCell ref="E8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0"/>
  <sheetViews>
    <sheetView zoomScale="90" zoomScaleNormal="90" zoomScalePageLayoutView="0" workbookViewId="0" topLeftCell="A7">
      <selection activeCell="F9" sqref="F9"/>
    </sheetView>
  </sheetViews>
  <sheetFormatPr defaultColWidth="9.140625" defaultRowHeight="15"/>
  <cols>
    <col min="1" max="1" width="6.7109375" style="8" customWidth="1"/>
    <col min="2" max="2" width="44.421875" style="8" customWidth="1"/>
    <col min="3" max="3" width="36.140625" style="8" customWidth="1"/>
    <col min="4" max="16384" width="9.140625" style="8" customWidth="1"/>
  </cols>
  <sheetData>
    <row r="1" ht="15.75">
      <c r="C1" s="18" t="s">
        <v>452</v>
      </c>
    </row>
    <row r="2" ht="15.75">
      <c r="C2" s="18" t="s">
        <v>47</v>
      </c>
    </row>
    <row r="3" ht="15.75">
      <c r="C3" s="18" t="s">
        <v>48</v>
      </c>
    </row>
    <row r="4" ht="15.75">
      <c r="C4" s="18" t="s">
        <v>618</v>
      </c>
    </row>
    <row r="5" ht="15.75">
      <c r="A5" s="15"/>
    </row>
    <row r="6" spans="1:3" ht="35.25" customHeight="1">
      <c r="A6" s="342" t="s">
        <v>502</v>
      </c>
      <c r="B6" s="342"/>
      <c r="C6" s="342"/>
    </row>
    <row r="7" ht="15.75">
      <c r="A7" s="15"/>
    </row>
    <row r="8" spans="1:3" ht="40.5" customHeight="1">
      <c r="A8" s="193" t="s">
        <v>373</v>
      </c>
      <c r="B8" s="194" t="s">
        <v>453</v>
      </c>
      <c r="C8" s="193" t="s">
        <v>454</v>
      </c>
    </row>
    <row r="9" spans="1:3" ht="19.5" customHeight="1">
      <c r="A9" s="397"/>
      <c r="B9" s="397"/>
      <c r="C9" s="398" t="s">
        <v>503</v>
      </c>
    </row>
    <row r="10" spans="1:3" ht="190.5" customHeight="1" hidden="1">
      <c r="A10" s="397"/>
      <c r="B10" s="397"/>
      <c r="C10" s="398"/>
    </row>
    <row r="11" spans="1:3" ht="64.5" customHeight="1">
      <c r="A11" s="193" t="s">
        <v>439</v>
      </c>
      <c r="B11" s="195" t="s">
        <v>455</v>
      </c>
      <c r="C11" s="193" t="s">
        <v>456</v>
      </c>
    </row>
    <row r="12" spans="1:3" ht="63" customHeight="1">
      <c r="A12" s="398" t="s">
        <v>442</v>
      </c>
      <c r="B12" s="399" t="s">
        <v>457</v>
      </c>
      <c r="C12" s="400">
        <v>0</v>
      </c>
    </row>
    <row r="13" spans="1:3" ht="190.5" customHeight="1" hidden="1">
      <c r="A13" s="398"/>
      <c r="B13" s="399"/>
      <c r="C13" s="401"/>
    </row>
    <row r="14" spans="1:3" ht="0.75" customHeight="1" hidden="1">
      <c r="A14" s="398"/>
      <c r="B14" s="399"/>
      <c r="C14" s="401"/>
    </row>
    <row r="15" spans="1:3" ht="7.5" customHeight="1" hidden="1">
      <c r="A15" s="398"/>
      <c r="B15" s="399"/>
      <c r="C15" s="402"/>
    </row>
    <row r="16" spans="1:3" ht="66.75" customHeight="1">
      <c r="A16" s="398" t="s">
        <v>458</v>
      </c>
      <c r="B16" s="399" t="s">
        <v>459</v>
      </c>
      <c r="C16" s="400">
        <v>0</v>
      </c>
    </row>
    <row r="17" spans="1:3" ht="1.5" customHeight="1" hidden="1">
      <c r="A17" s="398"/>
      <c r="B17" s="399"/>
      <c r="C17" s="401"/>
    </row>
    <row r="18" spans="1:3" ht="1.5" customHeight="1" hidden="1">
      <c r="A18" s="398"/>
      <c r="B18" s="399"/>
      <c r="C18" s="401"/>
    </row>
    <row r="19" spans="1:3" ht="8.25" customHeight="1" hidden="1">
      <c r="A19" s="398"/>
      <c r="B19" s="399"/>
      <c r="C19" s="402"/>
    </row>
    <row r="20" spans="1:3" ht="66.75" customHeight="1">
      <c r="A20" s="398" t="s">
        <v>460</v>
      </c>
      <c r="B20" s="399" t="s">
        <v>461</v>
      </c>
      <c r="C20" s="400">
        <v>0</v>
      </c>
    </row>
    <row r="21" spans="1:3" ht="190.5" customHeight="1" hidden="1">
      <c r="A21" s="398"/>
      <c r="B21" s="399"/>
      <c r="C21" s="401"/>
    </row>
    <row r="22" spans="1:3" ht="15.75" customHeight="1" hidden="1">
      <c r="A22" s="398"/>
      <c r="B22" s="399"/>
      <c r="C22" s="401"/>
    </row>
    <row r="23" spans="1:3" ht="48" customHeight="1" hidden="1">
      <c r="A23" s="398"/>
      <c r="B23" s="399"/>
      <c r="C23" s="402"/>
    </row>
    <row r="24" spans="1:3" ht="79.5" customHeight="1">
      <c r="A24" s="398" t="s">
        <v>462</v>
      </c>
      <c r="B24" s="399" t="s">
        <v>463</v>
      </c>
      <c r="C24" s="400">
        <v>0</v>
      </c>
    </row>
    <row r="25" spans="1:3" ht="12" customHeight="1" hidden="1">
      <c r="A25" s="398"/>
      <c r="B25" s="399"/>
      <c r="C25" s="401"/>
    </row>
    <row r="26" spans="1:3" ht="16.5" customHeight="1" hidden="1">
      <c r="A26" s="398"/>
      <c r="B26" s="399"/>
      <c r="C26" s="401"/>
    </row>
    <row r="27" spans="1:3" ht="8.25" customHeight="1" hidden="1">
      <c r="A27" s="398"/>
      <c r="B27" s="399"/>
      <c r="C27" s="401"/>
    </row>
    <row r="28" spans="1:3" ht="44.25" customHeight="1" hidden="1">
      <c r="A28" s="398"/>
      <c r="B28" s="399"/>
      <c r="C28" s="402"/>
    </row>
    <row r="29" spans="1:3" ht="78" customHeight="1">
      <c r="A29" s="398" t="s">
        <v>464</v>
      </c>
      <c r="B29" s="399" t="s">
        <v>465</v>
      </c>
      <c r="C29" s="400">
        <v>0</v>
      </c>
    </row>
    <row r="30" spans="1:3" ht="20.25" customHeight="1" hidden="1">
      <c r="A30" s="398"/>
      <c r="B30" s="399"/>
      <c r="C30" s="401"/>
    </row>
    <row r="31" spans="1:3" ht="16.5" customHeight="1" hidden="1">
      <c r="A31" s="398"/>
      <c r="B31" s="399"/>
      <c r="C31" s="402"/>
    </row>
    <row r="32" spans="1:3" ht="9.75" customHeight="1" hidden="1" thickBot="1">
      <c r="A32" s="398"/>
      <c r="B32" s="399"/>
      <c r="C32" s="193"/>
    </row>
    <row r="33" spans="1:3" ht="42.75" customHeight="1" hidden="1" thickBot="1">
      <c r="A33" s="398"/>
      <c r="B33" s="399"/>
      <c r="C33" s="193"/>
    </row>
    <row r="34" spans="1:3" ht="48" customHeight="1" hidden="1" thickBot="1">
      <c r="A34" s="398"/>
      <c r="B34" s="399"/>
      <c r="C34" s="193">
        <v>0</v>
      </c>
    </row>
    <row r="35" spans="1:3" ht="64.5" customHeight="1">
      <c r="A35" s="398" t="s">
        <v>466</v>
      </c>
      <c r="B35" s="399" t="s">
        <v>467</v>
      </c>
      <c r="C35" s="400">
        <v>0</v>
      </c>
    </row>
    <row r="36" spans="1:3" ht="190.5" customHeight="1" hidden="1">
      <c r="A36" s="398"/>
      <c r="B36" s="399"/>
      <c r="C36" s="401"/>
    </row>
    <row r="37" spans="1:3" ht="5.25" customHeight="1" hidden="1">
      <c r="A37" s="398"/>
      <c r="B37" s="399"/>
      <c r="C37" s="401"/>
    </row>
    <row r="38" spans="1:3" ht="45.75" customHeight="1" hidden="1">
      <c r="A38" s="398"/>
      <c r="B38" s="399"/>
      <c r="C38" s="402"/>
    </row>
    <row r="39" spans="1:3" ht="51.75" customHeight="1">
      <c r="A39" s="193" t="s">
        <v>468</v>
      </c>
      <c r="B39" s="196" t="s">
        <v>469</v>
      </c>
      <c r="C39" s="193" t="s">
        <v>475</v>
      </c>
    </row>
    <row r="40" ht="15.75">
      <c r="A40" s="15"/>
    </row>
  </sheetData>
  <sheetProtection/>
  <mergeCells count="22">
    <mergeCell ref="A35:A38"/>
    <mergeCell ref="B35:B38"/>
    <mergeCell ref="C35:C38"/>
    <mergeCell ref="A24:A28"/>
    <mergeCell ref="B24:B28"/>
    <mergeCell ref="C24:C28"/>
    <mergeCell ref="A29:A34"/>
    <mergeCell ref="B29:B34"/>
    <mergeCell ref="C29:C31"/>
    <mergeCell ref="A16:A19"/>
    <mergeCell ref="B16:B19"/>
    <mergeCell ref="C16:C19"/>
    <mergeCell ref="A20:A23"/>
    <mergeCell ref="B20:B23"/>
    <mergeCell ref="C20:C23"/>
    <mergeCell ref="A6:C6"/>
    <mergeCell ref="A9:A10"/>
    <mergeCell ref="B9:B10"/>
    <mergeCell ref="C9:C10"/>
    <mergeCell ref="A12:A15"/>
    <mergeCell ref="B12:B15"/>
    <mergeCell ref="C12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6.00390625" style="0" customWidth="1"/>
    <col min="2" max="2" width="42.28125" style="0" customWidth="1"/>
    <col min="3" max="3" width="19.28125" style="0" customWidth="1"/>
    <col min="4" max="4" width="19.7109375" style="0" customWidth="1"/>
  </cols>
  <sheetData>
    <row r="1" ht="15.75">
      <c r="D1" s="18" t="s">
        <v>470</v>
      </c>
    </row>
    <row r="2" ht="15.75">
      <c r="D2" s="18" t="s">
        <v>47</v>
      </c>
    </row>
    <row r="3" ht="15.75">
      <c r="D3" s="18" t="s">
        <v>48</v>
      </c>
    </row>
    <row r="4" ht="15.75">
      <c r="D4" s="197" t="s">
        <v>626</v>
      </c>
    </row>
    <row r="5" ht="15.75">
      <c r="A5" s="15"/>
    </row>
    <row r="6" spans="1:4" ht="36" customHeight="1">
      <c r="A6" s="342" t="s">
        <v>504</v>
      </c>
      <c r="B6" s="342"/>
      <c r="C6" s="342"/>
      <c r="D6" s="342"/>
    </row>
    <row r="7" ht="15.75">
      <c r="A7" s="198"/>
    </row>
    <row r="8" spans="1:4" ht="36" customHeight="1">
      <c r="A8" s="199" t="s">
        <v>373</v>
      </c>
      <c r="B8" s="194" t="s">
        <v>453</v>
      </c>
      <c r="C8" s="398" t="s">
        <v>454</v>
      </c>
      <c r="D8" s="398"/>
    </row>
    <row r="9" spans="1:4" ht="24.75" customHeight="1">
      <c r="A9" s="397"/>
      <c r="B9" s="397"/>
      <c r="C9" s="398" t="s">
        <v>471</v>
      </c>
      <c r="D9" s="398" t="s">
        <v>505</v>
      </c>
    </row>
    <row r="10" spans="1:4" ht="7.5" customHeight="1">
      <c r="A10" s="397"/>
      <c r="B10" s="397"/>
      <c r="C10" s="398"/>
      <c r="D10" s="398"/>
    </row>
    <row r="11" spans="1:4" ht="69" customHeight="1">
      <c r="A11" s="200" t="s">
        <v>439</v>
      </c>
      <c r="B11" s="201" t="s">
        <v>455</v>
      </c>
      <c r="C11" s="398" t="s">
        <v>456</v>
      </c>
      <c r="D11" s="398"/>
    </row>
    <row r="12" spans="1:4" ht="66" customHeight="1">
      <c r="A12" s="200">
        <v>2</v>
      </c>
      <c r="B12" s="196" t="s">
        <v>457</v>
      </c>
      <c r="C12" s="202">
        <v>0</v>
      </c>
      <c r="D12" s="193">
        <v>0</v>
      </c>
    </row>
    <row r="13" spans="1:4" ht="67.5" customHeight="1">
      <c r="A13" s="199" t="s">
        <v>458</v>
      </c>
      <c r="B13" s="196" t="s">
        <v>472</v>
      </c>
      <c r="C13" s="202">
        <v>0</v>
      </c>
      <c r="D13" s="193">
        <v>0</v>
      </c>
    </row>
    <row r="14" spans="1:4" ht="50.25" customHeight="1">
      <c r="A14" s="199" t="s">
        <v>460</v>
      </c>
      <c r="B14" s="196" t="s">
        <v>473</v>
      </c>
      <c r="C14" s="202">
        <v>0</v>
      </c>
      <c r="D14" s="193">
        <v>0</v>
      </c>
    </row>
    <row r="15" spans="1:4" ht="77.25" customHeight="1">
      <c r="A15" s="199" t="s">
        <v>462</v>
      </c>
      <c r="B15" s="196" t="s">
        <v>463</v>
      </c>
      <c r="C15" s="202">
        <v>0</v>
      </c>
      <c r="D15" s="193">
        <v>0</v>
      </c>
    </row>
    <row r="16" spans="1:4" ht="81" customHeight="1">
      <c r="A16" s="199" t="s">
        <v>464</v>
      </c>
      <c r="B16" s="196" t="s">
        <v>474</v>
      </c>
      <c r="C16" s="202">
        <v>0</v>
      </c>
      <c r="D16" s="193">
        <v>0</v>
      </c>
    </row>
    <row r="17" spans="1:4" ht="66" customHeight="1">
      <c r="A17" s="200" t="s">
        <v>466</v>
      </c>
      <c r="B17" s="196" t="s">
        <v>467</v>
      </c>
      <c r="C17" s="202">
        <v>0</v>
      </c>
      <c r="D17" s="193">
        <v>0</v>
      </c>
    </row>
    <row r="18" spans="1:4" ht="98.25" customHeight="1">
      <c r="A18" s="199" t="s">
        <v>468</v>
      </c>
      <c r="B18" s="199" t="s">
        <v>469</v>
      </c>
      <c r="C18" s="196" t="s">
        <v>476</v>
      </c>
      <c r="D18" s="196" t="s">
        <v>506</v>
      </c>
    </row>
    <row r="19" ht="15.75">
      <c r="A19" s="203"/>
    </row>
  </sheetData>
  <sheetProtection/>
  <mergeCells count="7">
    <mergeCell ref="C11:D11"/>
    <mergeCell ref="A6:D6"/>
    <mergeCell ref="C8:D8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1.140625" style="0" customWidth="1"/>
    <col min="2" max="2" width="23.7109375" style="0" customWidth="1"/>
  </cols>
  <sheetData>
    <row r="1" ht="15.75">
      <c r="B1" s="18" t="s">
        <v>484</v>
      </c>
    </row>
    <row r="2" ht="15.75">
      <c r="B2" s="18" t="s">
        <v>426</v>
      </c>
    </row>
    <row r="3" ht="15.75">
      <c r="B3" s="18" t="s">
        <v>427</v>
      </c>
    </row>
    <row r="4" spans="2:3" ht="15.75">
      <c r="B4" s="18" t="s">
        <v>485</v>
      </c>
      <c r="C4" s="17"/>
    </row>
    <row r="5" ht="15.75" customHeight="1">
      <c r="A5" s="171"/>
    </row>
    <row r="6" spans="1:2" ht="69" customHeight="1">
      <c r="A6" s="342" t="s">
        <v>507</v>
      </c>
      <c r="B6" s="342"/>
    </row>
    <row r="7" ht="18.75">
      <c r="A7" s="5"/>
    </row>
    <row r="8" spans="1:2" ht="43.5" customHeight="1">
      <c r="A8" s="46" t="s">
        <v>428</v>
      </c>
      <c r="B8" s="46" t="s">
        <v>393</v>
      </c>
    </row>
    <row r="9" spans="1:2" ht="18" customHeight="1">
      <c r="A9" s="42" t="s">
        <v>302</v>
      </c>
      <c r="B9" s="213">
        <v>160</v>
      </c>
    </row>
    <row r="10" spans="1:2" ht="47.25" customHeight="1">
      <c r="A10" s="172" t="s">
        <v>310</v>
      </c>
      <c r="B10" s="215">
        <v>3440</v>
      </c>
    </row>
    <row r="11" spans="1:2" ht="39.75" customHeight="1">
      <c r="A11" s="172" t="s">
        <v>311</v>
      </c>
      <c r="B11" s="215">
        <v>2431</v>
      </c>
    </row>
    <row r="12" spans="1:2" ht="39.75" customHeight="1">
      <c r="A12" s="217" t="s">
        <v>612</v>
      </c>
      <c r="B12" s="216">
        <v>113.3</v>
      </c>
    </row>
    <row r="13" spans="1:2" ht="20.25" customHeight="1">
      <c r="A13" s="144" t="s">
        <v>390</v>
      </c>
      <c r="B13" s="214">
        <f>SUM(B9:B12)</f>
        <v>6144.3</v>
      </c>
    </row>
    <row r="14" ht="18.75">
      <c r="A14" s="173"/>
    </row>
  </sheetData>
  <sheetProtection/>
  <mergeCells count="1"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2.421875" style="0" customWidth="1"/>
    <col min="2" max="2" width="31.8515625" style="0" customWidth="1"/>
    <col min="3" max="3" width="40.57421875" style="0" customWidth="1"/>
  </cols>
  <sheetData>
    <row r="1" ht="15.75">
      <c r="C1" s="18" t="s">
        <v>149</v>
      </c>
    </row>
    <row r="2" ht="15.75">
      <c r="C2" s="18" t="s">
        <v>47</v>
      </c>
    </row>
    <row r="3" ht="15.75">
      <c r="C3" s="18" t="s">
        <v>48</v>
      </c>
    </row>
    <row r="4" ht="15.75">
      <c r="C4" s="18" t="s">
        <v>618</v>
      </c>
    </row>
    <row r="6" spans="1:3" ht="34.5" customHeight="1">
      <c r="A6" s="223" t="s">
        <v>115</v>
      </c>
      <c r="B6" s="223"/>
      <c r="C6" s="223"/>
    </row>
    <row r="7" spans="1:3" ht="44.25" customHeight="1" hidden="1">
      <c r="A7" s="223"/>
      <c r="B7" s="223"/>
      <c r="C7" s="223"/>
    </row>
    <row r="8" ht="18.75">
      <c r="A8" s="1"/>
    </row>
    <row r="9" spans="1:3" ht="63" customHeight="1">
      <c r="A9" s="221" t="s">
        <v>113</v>
      </c>
      <c r="B9" s="221" t="s">
        <v>114</v>
      </c>
      <c r="C9" s="221" t="s">
        <v>49</v>
      </c>
    </row>
    <row r="10" spans="1:3" ht="15" hidden="1">
      <c r="A10" s="221"/>
      <c r="B10" s="221"/>
      <c r="C10" s="221"/>
    </row>
    <row r="11" spans="1:3" ht="15" hidden="1">
      <c r="A11" s="221"/>
      <c r="B11" s="221"/>
      <c r="C11" s="222"/>
    </row>
    <row r="12" spans="1:3" ht="47.25">
      <c r="A12" s="46">
        <v>780</v>
      </c>
      <c r="B12" s="47"/>
      <c r="C12" s="44" t="s">
        <v>121</v>
      </c>
    </row>
    <row r="13" spans="1:3" ht="36" customHeight="1">
      <c r="A13" s="43"/>
      <c r="B13" s="7" t="s">
        <v>50</v>
      </c>
      <c r="C13" s="42" t="s">
        <v>51</v>
      </c>
    </row>
    <row r="14" spans="1:3" ht="37.5" customHeight="1">
      <c r="A14" s="43"/>
      <c r="B14" s="7" t="s">
        <v>52</v>
      </c>
      <c r="C14" s="42" t="s">
        <v>53</v>
      </c>
    </row>
    <row r="15" ht="18.75">
      <c r="A15" s="1"/>
    </row>
    <row r="16" ht="18.75">
      <c r="A16" s="1"/>
    </row>
  </sheetData>
  <sheetProtection/>
  <mergeCells count="4">
    <mergeCell ref="C9:C11"/>
    <mergeCell ref="A6:C7"/>
    <mergeCell ref="A9:A11"/>
    <mergeCell ref="B9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5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0.8515625" style="0" customWidth="1"/>
    <col min="2" max="2" width="47.57421875" style="0" customWidth="1"/>
    <col min="3" max="3" width="13.421875" style="0" customWidth="1"/>
  </cols>
  <sheetData>
    <row r="1" spans="1:3" ht="15.75">
      <c r="A1" s="21"/>
      <c r="B1" s="224" t="s">
        <v>150</v>
      </c>
      <c r="C1" s="225"/>
    </row>
    <row r="2" spans="1:3" ht="15.75">
      <c r="A2" s="21"/>
      <c r="B2" s="224" t="s">
        <v>55</v>
      </c>
      <c r="C2" s="225"/>
    </row>
    <row r="3" spans="1:3" ht="15.75">
      <c r="A3" s="21"/>
      <c r="B3" s="224" t="s">
        <v>56</v>
      </c>
      <c r="C3" s="225"/>
    </row>
    <row r="4" spans="1:3" ht="15.75">
      <c r="A4" s="21"/>
      <c r="B4" s="224" t="s">
        <v>619</v>
      </c>
      <c r="C4" s="225"/>
    </row>
    <row r="5" spans="1:3" ht="15.75">
      <c r="A5" s="21"/>
      <c r="B5" s="22"/>
      <c r="C5" s="23"/>
    </row>
    <row r="6" spans="1:3" ht="51" customHeight="1">
      <c r="A6" s="226" t="s">
        <v>163</v>
      </c>
      <c r="B6" s="227"/>
      <c r="C6" s="227"/>
    </row>
    <row r="7" spans="1:3" ht="15">
      <c r="A7" s="24"/>
      <c r="B7" s="25"/>
      <c r="C7" s="26"/>
    </row>
    <row r="8" spans="1:3" ht="30">
      <c r="A8" s="52" t="s">
        <v>4</v>
      </c>
      <c r="B8" s="53" t="s">
        <v>134</v>
      </c>
      <c r="C8" s="54" t="s">
        <v>54</v>
      </c>
    </row>
    <row r="9" spans="1:3" ht="15.75">
      <c r="A9" s="28">
        <v>1</v>
      </c>
      <c r="B9" s="27">
        <v>2</v>
      </c>
      <c r="C9" s="27">
        <v>3</v>
      </c>
    </row>
    <row r="10" spans="1:3" ht="15.75">
      <c r="A10" s="19" t="s">
        <v>141</v>
      </c>
      <c r="B10" s="55" t="s">
        <v>142</v>
      </c>
      <c r="C10" s="57">
        <f>C11+C39</f>
        <v>29635.5</v>
      </c>
    </row>
    <row r="11" spans="1:3" ht="31.5">
      <c r="A11" s="29" t="s">
        <v>57</v>
      </c>
      <c r="B11" s="30" t="s">
        <v>58</v>
      </c>
      <c r="C11" s="31">
        <f>C12+C22+C32+C35+C17</f>
        <v>20519.9</v>
      </c>
    </row>
    <row r="12" spans="1:3" ht="15.75">
      <c r="A12" s="29" t="s">
        <v>59</v>
      </c>
      <c r="B12" s="30" t="s">
        <v>60</v>
      </c>
      <c r="C12" s="31">
        <f>C13</f>
        <v>7950</v>
      </c>
    </row>
    <row r="13" spans="1:3" ht="15.75">
      <c r="A13" s="28" t="s">
        <v>61</v>
      </c>
      <c r="B13" s="32" t="s">
        <v>62</v>
      </c>
      <c r="C13" s="33">
        <f>C14+C15+C16</f>
        <v>7950</v>
      </c>
    </row>
    <row r="14" spans="1:3" ht="98.25" customHeight="1">
      <c r="A14" s="28" t="s">
        <v>63</v>
      </c>
      <c r="B14" s="32" t="s">
        <v>64</v>
      </c>
      <c r="C14" s="33">
        <v>7895</v>
      </c>
    </row>
    <row r="15" spans="1:3" ht="144" customHeight="1">
      <c r="A15" s="28" t="s">
        <v>65</v>
      </c>
      <c r="B15" s="34" t="s">
        <v>66</v>
      </c>
      <c r="C15" s="33">
        <v>45</v>
      </c>
    </row>
    <row r="16" spans="1:3" ht="63">
      <c r="A16" s="28" t="s">
        <v>67</v>
      </c>
      <c r="B16" s="34" t="s">
        <v>68</v>
      </c>
      <c r="C16" s="33">
        <v>10</v>
      </c>
    </row>
    <row r="17" spans="1:3" ht="47.25">
      <c r="A17" s="29" t="s">
        <v>69</v>
      </c>
      <c r="B17" s="35" t="s">
        <v>70</v>
      </c>
      <c r="C17" s="31">
        <f>C18+C19+C20+C21</f>
        <v>1383.4</v>
      </c>
    </row>
    <row r="18" spans="1:3" ht="94.5">
      <c r="A18" s="28" t="s">
        <v>71</v>
      </c>
      <c r="B18" s="36" t="s">
        <v>143</v>
      </c>
      <c r="C18" s="33">
        <v>553.1</v>
      </c>
    </row>
    <row r="19" spans="1:3" ht="126">
      <c r="A19" s="28" t="s">
        <v>72</v>
      </c>
      <c r="B19" s="36" t="s">
        <v>145</v>
      </c>
      <c r="C19" s="33">
        <v>5.5</v>
      </c>
    </row>
    <row r="20" spans="1:3" ht="94.5">
      <c r="A20" s="28" t="s">
        <v>73</v>
      </c>
      <c r="B20" s="36" t="s">
        <v>144</v>
      </c>
      <c r="C20" s="33">
        <v>921.4</v>
      </c>
    </row>
    <row r="21" spans="1:3" ht="94.5">
      <c r="A21" s="59" t="s">
        <v>172</v>
      </c>
      <c r="B21" s="60" t="s">
        <v>173</v>
      </c>
      <c r="C21" s="33">
        <v>-96.6</v>
      </c>
    </row>
    <row r="22" spans="1:3" ht="15.75">
      <c r="A22" s="29" t="s">
        <v>74</v>
      </c>
      <c r="B22" s="30" t="s">
        <v>75</v>
      </c>
      <c r="C22" s="31">
        <f>C23+C27+C24</f>
        <v>8980</v>
      </c>
    </row>
    <row r="23" spans="1:3" ht="63">
      <c r="A23" s="28" t="s">
        <v>76</v>
      </c>
      <c r="B23" s="32" t="s">
        <v>77</v>
      </c>
      <c r="C23" s="33">
        <v>960</v>
      </c>
    </row>
    <row r="24" spans="1:3" ht="15.75">
      <c r="A24" s="37" t="s">
        <v>78</v>
      </c>
      <c r="B24" s="38" t="s">
        <v>79</v>
      </c>
      <c r="C24" s="33">
        <f>C25+C26</f>
        <v>4100</v>
      </c>
    </row>
    <row r="25" spans="1:3" ht="15.75">
      <c r="A25" s="37" t="s">
        <v>80</v>
      </c>
      <c r="B25" s="38" t="s">
        <v>81</v>
      </c>
      <c r="C25" s="33">
        <v>250</v>
      </c>
    </row>
    <row r="26" spans="1:3" ht="15.75">
      <c r="A26" s="37" t="s">
        <v>82</v>
      </c>
      <c r="B26" s="38" t="s">
        <v>83</v>
      </c>
      <c r="C26" s="33">
        <v>3850</v>
      </c>
    </row>
    <row r="27" spans="1:3" ht="15.75">
      <c r="A27" s="28" t="s">
        <v>84</v>
      </c>
      <c r="B27" s="32" t="s">
        <v>85</v>
      </c>
      <c r="C27" s="33">
        <f>C28+C30</f>
        <v>3920</v>
      </c>
    </row>
    <row r="28" spans="1:3" ht="15.75">
      <c r="A28" s="28" t="s">
        <v>86</v>
      </c>
      <c r="B28" s="32" t="s">
        <v>87</v>
      </c>
      <c r="C28" s="33">
        <f>C29</f>
        <v>2300</v>
      </c>
    </row>
    <row r="29" spans="1:3" ht="47.25">
      <c r="A29" s="28" t="s">
        <v>88</v>
      </c>
      <c r="B29" s="32" t="s">
        <v>89</v>
      </c>
      <c r="C29" s="33">
        <v>2300</v>
      </c>
    </row>
    <row r="30" spans="1:3" ht="15.75">
      <c r="A30" s="28" t="s">
        <v>90</v>
      </c>
      <c r="B30" s="32" t="s">
        <v>91</v>
      </c>
      <c r="C30" s="33">
        <f>C31</f>
        <v>1620</v>
      </c>
    </row>
    <row r="31" spans="1:3" ht="63">
      <c r="A31" s="28" t="s">
        <v>92</v>
      </c>
      <c r="B31" s="32" t="s">
        <v>93</v>
      </c>
      <c r="C31" s="33">
        <v>1620</v>
      </c>
    </row>
    <row r="32" spans="1:3" ht="47.25">
      <c r="A32" s="29" t="s">
        <v>94</v>
      </c>
      <c r="B32" s="30" t="s">
        <v>95</v>
      </c>
      <c r="C32" s="31">
        <f>C33+C34</f>
        <v>700</v>
      </c>
    </row>
    <row r="33" spans="1:3" ht="110.25">
      <c r="A33" s="28" t="s">
        <v>96</v>
      </c>
      <c r="B33" s="32" t="s">
        <v>97</v>
      </c>
      <c r="C33" s="33">
        <v>610</v>
      </c>
    </row>
    <row r="34" spans="1:3" ht="110.25">
      <c r="A34" s="28" t="s">
        <v>98</v>
      </c>
      <c r="B34" s="32" t="s">
        <v>99</v>
      </c>
      <c r="C34" s="33">
        <v>90</v>
      </c>
    </row>
    <row r="35" spans="1:3" ht="31.5">
      <c r="A35" s="29" t="s">
        <v>100</v>
      </c>
      <c r="B35" s="30" t="s">
        <v>101</v>
      </c>
      <c r="C35" s="31">
        <f>C36+C38+C37</f>
        <v>1506.5</v>
      </c>
    </row>
    <row r="36" spans="1:3" ht="63">
      <c r="A36" s="28" t="s">
        <v>102</v>
      </c>
      <c r="B36" s="32" t="s">
        <v>103</v>
      </c>
      <c r="C36" s="33">
        <v>476.5</v>
      </c>
    </row>
    <row r="37" spans="1:3" ht="78.75">
      <c r="A37" s="28" t="s">
        <v>174</v>
      </c>
      <c r="B37" s="32" t="s">
        <v>32</v>
      </c>
      <c r="C37" s="33">
        <v>1000</v>
      </c>
    </row>
    <row r="38" spans="1:3" ht="126">
      <c r="A38" s="48" t="s">
        <v>117</v>
      </c>
      <c r="B38" s="49" t="s">
        <v>118</v>
      </c>
      <c r="C38" s="33">
        <v>30</v>
      </c>
    </row>
    <row r="39" spans="1:3" ht="15.75">
      <c r="A39" s="29" t="s">
        <v>104</v>
      </c>
      <c r="B39" s="30" t="s">
        <v>105</v>
      </c>
      <c r="C39" s="31">
        <f>C40</f>
        <v>9115.599999999999</v>
      </c>
    </row>
    <row r="40" spans="1:3" ht="47.25">
      <c r="A40" s="28" t="s">
        <v>106</v>
      </c>
      <c r="B40" s="32" t="s">
        <v>107</v>
      </c>
      <c r="C40" s="33">
        <f>C41+C46+C44</f>
        <v>9115.599999999999</v>
      </c>
    </row>
    <row r="41" spans="1:3" ht="31.5">
      <c r="A41" s="28" t="s">
        <v>130</v>
      </c>
      <c r="B41" s="32" t="s">
        <v>135</v>
      </c>
      <c r="C41" s="33">
        <f>C42+C43</f>
        <v>8350.5</v>
      </c>
    </row>
    <row r="42" spans="1:3" ht="47.25">
      <c r="A42" s="28"/>
      <c r="B42" s="32" t="s">
        <v>136</v>
      </c>
      <c r="C42" s="210">
        <v>5789.9</v>
      </c>
    </row>
    <row r="43" spans="1:3" ht="47.25">
      <c r="A43" s="28"/>
      <c r="B43" s="32" t="s">
        <v>137</v>
      </c>
      <c r="C43" s="33">
        <v>2560.6</v>
      </c>
    </row>
    <row r="44" spans="1:3" ht="31.5">
      <c r="A44" s="7" t="s">
        <v>178</v>
      </c>
      <c r="B44" s="12" t="s">
        <v>8</v>
      </c>
      <c r="C44" s="33">
        <f>C45</f>
        <v>114.3</v>
      </c>
    </row>
    <row r="45" spans="1:3" ht="63">
      <c r="A45" s="71"/>
      <c r="B45" s="45" t="s">
        <v>179</v>
      </c>
      <c r="C45" s="33">
        <v>114.3</v>
      </c>
    </row>
    <row r="46" spans="1:3" ht="31.5">
      <c r="A46" s="28" t="s">
        <v>131</v>
      </c>
      <c r="B46" s="39" t="s">
        <v>138</v>
      </c>
      <c r="C46" s="33">
        <f>C48+C47</f>
        <v>650.8</v>
      </c>
    </row>
    <row r="47" spans="1:3" ht="63">
      <c r="A47" s="28" t="s">
        <v>152</v>
      </c>
      <c r="B47" s="39" t="s">
        <v>177</v>
      </c>
      <c r="C47" s="33">
        <v>395.5</v>
      </c>
    </row>
    <row r="48" spans="1:3" ht="47.25">
      <c r="A48" s="28" t="s">
        <v>132</v>
      </c>
      <c r="B48" s="32" t="s">
        <v>9</v>
      </c>
      <c r="C48" s="33">
        <f>C49+C50+C53+C51+C52</f>
        <v>255.29999999999998</v>
      </c>
    </row>
    <row r="49" spans="1:3" ht="128.25" customHeight="1">
      <c r="A49" s="28"/>
      <c r="B49" s="32" t="s">
        <v>139</v>
      </c>
      <c r="C49" s="33">
        <v>66.1</v>
      </c>
    </row>
    <row r="50" spans="1:3" ht="47.25">
      <c r="A50" s="28"/>
      <c r="B50" s="32" t="s">
        <v>109</v>
      </c>
      <c r="C50" s="33">
        <v>4</v>
      </c>
    </row>
    <row r="51" spans="1:3" ht="94.5">
      <c r="A51" s="28"/>
      <c r="B51" s="50" t="s">
        <v>119</v>
      </c>
      <c r="C51" s="33">
        <v>173.5</v>
      </c>
    </row>
    <row r="52" spans="1:3" ht="108.75" customHeight="1">
      <c r="A52" s="28"/>
      <c r="B52" s="51" t="s">
        <v>120</v>
      </c>
      <c r="C52" s="33">
        <v>9.7</v>
      </c>
    </row>
    <row r="53" spans="1:3" ht="76.5" customHeight="1">
      <c r="A53" s="28"/>
      <c r="B53" s="45" t="s">
        <v>140</v>
      </c>
      <c r="C53" s="33">
        <v>2</v>
      </c>
    </row>
  </sheetData>
  <sheetProtection/>
  <mergeCells count="5">
    <mergeCell ref="B1:C1"/>
    <mergeCell ref="B2:C2"/>
    <mergeCell ref="B3:C3"/>
    <mergeCell ref="B4:C4"/>
    <mergeCell ref="A6:C6"/>
  </mergeCells>
  <printOptions/>
  <pageMargins left="0.7" right="0.17" top="0.17" bottom="0.27" header="0.17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52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8.28125" style="0" customWidth="1"/>
    <col min="2" max="2" width="42.7109375" style="0" customWidth="1"/>
    <col min="3" max="3" width="10.7109375" style="0" customWidth="1"/>
    <col min="4" max="4" width="10.28125" style="0" customWidth="1"/>
  </cols>
  <sheetData>
    <row r="1" spans="1:4" ht="15.75">
      <c r="A1" s="21"/>
      <c r="B1" s="224" t="s">
        <v>151</v>
      </c>
      <c r="C1" s="224"/>
      <c r="D1" s="225"/>
    </row>
    <row r="2" spans="1:4" ht="15.75">
      <c r="A2" s="21"/>
      <c r="B2" s="224" t="s">
        <v>55</v>
      </c>
      <c r="C2" s="224"/>
      <c r="D2" s="225"/>
    </row>
    <row r="3" spans="1:4" ht="15.75">
      <c r="A3" s="21"/>
      <c r="B3" s="224" t="s">
        <v>56</v>
      </c>
      <c r="C3" s="224"/>
      <c r="D3" s="225"/>
    </row>
    <row r="4" spans="1:4" ht="15.75">
      <c r="A4" s="21"/>
      <c r="B4" s="224" t="s">
        <v>620</v>
      </c>
      <c r="C4" s="224"/>
      <c r="D4" s="225"/>
    </row>
    <row r="5" spans="1:4" ht="15.75">
      <c r="A5" s="21"/>
      <c r="B5" s="22"/>
      <c r="C5" s="23"/>
      <c r="D5" s="23"/>
    </row>
    <row r="6" spans="1:4" ht="51" customHeight="1">
      <c r="A6" s="226" t="s">
        <v>164</v>
      </c>
      <c r="B6" s="227"/>
      <c r="C6" s="227"/>
      <c r="D6" s="227"/>
    </row>
    <row r="7" spans="1:4" ht="15">
      <c r="A7" s="24"/>
      <c r="B7" s="25"/>
      <c r="C7" s="26"/>
      <c r="D7" s="26"/>
    </row>
    <row r="8" spans="1:4" ht="31.5">
      <c r="A8" s="52" t="s">
        <v>4</v>
      </c>
      <c r="B8" s="53" t="s">
        <v>134</v>
      </c>
      <c r="C8" s="40" t="s">
        <v>116</v>
      </c>
      <c r="D8" s="41" t="s">
        <v>165</v>
      </c>
    </row>
    <row r="9" spans="1:4" ht="15.75">
      <c r="A9" s="27">
        <v>1</v>
      </c>
      <c r="B9" s="27">
        <v>2</v>
      </c>
      <c r="C9" s="40">
        <v>3</v>
      </c>
      <c r="D9" s="41">
        <v>4</v>
      </c>
    </row>
    <row r="10" spans="1:5" ht="23.25" customHeight="1">
      <c r="A10" s="20" t="s">
        <v>141</v>
      </c>
      <c r="B10" s="20" t="s">
        <v>142</v>
      </c>
      <c r="C10" s="58">
        <f>C11+C38</f>
        <v>26856.1</v>
      </c>
      <c r="D10" s="58">
        <f>D11+D38</f>
        <v>27228.600000000002</v>
      </c>
      <c r="E10" s="56"/>
    </row>
    <row r="11" spans="1:4" ht="31.5">
      <c r="A11" s="29" t="s">
        <v>57</v>
      </c>
      <c r="B11" s="30" t="s">
        <v>58</v>
      </c>
      <c r="C11" s="31">
        <f>C12+C22+C32+C35+C17</f>
        <v>19769.1</v>
      </c>
      <c r="D11" s="31">
        <f>D12+D22+D32+D35+D17</f>
        <v>20802.2</v>
      </c>
    </row>
    <row r="12" spans="1:4" ht="15.75">
      <c r="A12" s="29" t="s">
        <v>59</v>
      </c>
      <c r="B12" s="30" t="s">
        <v>60</v>
      </c>
      <c r="C12" s="31">
        <f>C13</f>
        <v>8090</v>
      </c>
      <c r="D12" s="31">
        <f>D13</f>
        <v>8660</v>
      </c>
    </row>
    <row r="13" spans="1:4" ht="15.75">
      <c r="A13" s="28" t="s">
        <v>61</v>
      </c>
      <c r="B13" s="32" t="s">
        <v>62</v>
      </c>
      <c r="C13" s="33">
        <f>C14+C15+C16</f>
        <v>8090</v>
      </c>
      <c r="D13" s="33">
        <f>D14+D15+D16</f>
        <v>8660</v>
      </c>
    </row>
    <row r="14" spans="1:4" ht="111.75" customHeight="1">
      <c r="A14" s="28" t="s">
        <v>63</v>
      </c>
      <c r="B14" s="32" t="s">
        <v>64</v>
      </c>
      <c r="C14" s="33">
        <v>8031</v>
      </c>
      <c r="D14" s="33">
        <v>8596</v>
      </c>
    </row>
    <row r="15" spans="1:4" ht="173.25">
      <c r="A15" s="28" t="s">
        <v>65</v>
      </c>
      <c r="B15" s="34" t="s">
        <v>66</v>
      </c>
      <c r="C15" s="33">
        <v>48</v>
      </c>
      <c r="D15" s="33">
        <v>52</v>
      </c>
    </row>
    <row r="16" spans="1:4" ht="66" customHeight="1">
      <c r="A16" s="28" t="s">
        <v>67</v>
      </c>
      <c r="B16" s="34" t="s">
        <v>68</v>
      </c>
      <c r="C16" s="33">
        <v>11</v>
      </c>
      <c r="D16" s="33">
        <v>12</v>
      </c>
    </row>
    <row r="17" spans="1:4" ht="47.25">
      <c r="A17" s="29" t="s">
        <v>69</v>
      </c>
      <c r="B17" s="35" t="s">
        <v>70</v>
      </c>
      <c r="C17" s="31">
        <f>C18+C19+C20+C21</f>
        <v>1460.1000000000001</v>
      </c>
      <c r="D17" s="31">
        <f>D18+D19+D20+D21</f>
        <v>1483.2</v>
      </c>
    </row>
    <row r="18" spans="1:4" ht="110.25">
      <c r="A18" s="28" t="s">
        <v>71</v>
      </c>
      <c r="B18" s="36" t="s">
        <v>143</v>
      </c>
      <c r="C18" s="33">
        <v>582</v>
      </c>
      <c r="D18" s="33">
        <v>589.5</v>
      </c>
    </row>
    <row r="19" spans="1:4" ht="144" customHeight="1">
      <c r="A19" s="28" t="s">
        <v>72</v>
      </c>
      <c r="B19" s="36" t="s">
        <v>145</v>
      </c>
      <c r="C19" s="33">
        <v>5.6</v>
      </c>
      <c r="D19" s="33">
        <v>5.7</v>
      </c>
    </row>
    <row r="20" spans="1:4" ht="114" customHeight="1">
      <c r="A20" s="28" t="s">
        <v>73</v>
      </c>
      <c r="B20" s="36" t="s">
        <v>144</v>
      </c>
      <c r="C20" s="33">
        <v>970.8</v>
      </c>
      <c r="D20" s="33">
        <v>984.3</v>
      </c>
    </row>
    <row r="21" spans="1:4" ht="110.25" customHeight="1">
      <c r="A21" s="59" t="s">
        <v>172</v>
      </c>
      <c r="B21" s="60" t="s">
        <v>173</v>
      </c>
      <c r="C21" s="33">
        <v>-98.3</v>
      </c>
      <c r="D21" s="33">
        <v>-96.3</v>
      </c>
    </row>
    <row r="22" spans="1:4" ht="15.75">
      <c r="A22" s="29" t="s">
        <v>74</v>
      </c>
      <c r="B22" s="30" t="s">
        <v>75</v>
      </c>
      <c r="C22" s="31">
        <f>C23+C27+C24</f>
        <v>9404</v>
      </c>
      <c r="D22" s="31">
        <f>D23+D27+D24</f>
        <v>9844</v>
      </c>
    </row>
    <row r="23" spans="1:4" ht="78.75">
      <c r="A23" s="28" t="s">
        <v>76</v>
      </c>
      <c r="B23" s="32" t="s">
        <v>77</v>
      </c>
      <c r="C23" s="33">
        <v>1006</v>
      </c>
      <c r="D23" s="33">
        <v>1054</v>
      </c>
    </row>
    <row r="24" spans="1:4" ht="15.75">
      <c r="A24" s="37" t="s">
        <v>78</v>
      </c>
      <c r="B24" s="38" t="s">
        <v>79</v>
      </c>
      <c r="C24" s="33">
        <f>C25+C26</f>
        <v>4290</v>
      </c>
      <c r="D24" s="33">
        <f>D25+D26</f>
        <v>4490</v>
      </c>
    </row>
    <row r="25" spans="1:4" ht="15.75">
      <c r="A25" s="37" t="s">
        <v>80</v>
      </c>
      <c r="B25" s="38" t="s">
        <v>81</v>
      </c>
      <c r="C25" s="33">
        <v>262</v>
      </c>
      <c r="D25" s="33">
        <v>274</v>
      </c>
    </row>
    <row r="26" spans="1:4" ht="15.75">
      <c r="A26" s="37" t="s">
        <v>82</v>
      </c>
      <c r="B26" s="38" t="s">
        <v>83</v>
      </c>
      <c r="C26" s="33">
        <v>4028</v>
      </c>
      <c r="D26" s="33">
        <v>4216</v>
      </c>
    </row>
    <row r="27" spans="1:4" ht="15.75">
      <c r="A27" s="28" t="s">
        <v>84</v>
      </c>
      <c r="B27" s="32" t="s">
        <v>85</v>
      </c>
      <c r="C27" s="33">
        <f>C28+C30</f>
        <v>4108</v>
      </c>
      <c r="D27" s="33">
        <f>D28+D30</f>
        <v>4300</v>
      </c>
    </row>
    <row r="28" spans="1:4" ht="15.75">
      <c r="A28" s="28" t="s">
        <v>86</v>
      </c>
      <c r="B28" s="32" t="s">
        <v>110</v>
      </c>
      <c r="C28" s="33">
        <f>C29</f>
        <v>2408</v>
      </c>
      <c r="D28" s="33">
        <f>D29</f>
        <v>2520</v>
      </c>
    </row>
    <row r="29" spans="1:4" ht="63">
      <c r="A29" s="28" t="s">
        <v>88</v>
      </c>
      <c r="B29" s="32" t="s">
        <v>111</v>
      </c>
      <c r="C29" s="33">
        <v>2408</v>
      </c>
      <c r="D29" s="33">
        <v>2520</v>
      </c>
    </row>
    <row r="30" spans="1:4" ht="15.75">
      <c r="A30" s="28" t="s">
        <v>90</v>
      </c>
      <c r="B30" s="32" t="s">
        <v>91</v>
      </c>
      <c r="C30" s="33">
        <f>C31</f>
        <v>1700</v>
      </c>
      <c r="D30" s="33">
        <f>D31</f>
        <v>1780</v>
      </c>
    </row>
    <row r="31" spans="1:4" ht="63">
      <c r="A31" s="28" t="s">
        <v>92</v>
      </c>
      <c r="B31" s="32" t="s">
        <v>93</v>
      </c>
      <c r="C31" s="33">
        <v>1700</v>
      </c>
      <c r="D31" s="33">
        <v>1780</v>
      </c>
    </row>
    <row r="32" spans="1:4" ht="47.25">
      <c r="A32" s="29" t="s">
        <v>94</v>
      </c>
      <c r="B32" s="30" t="s">
        <v>95</v>
      </c>
      <c r="C32" s="31">
        <f>C33+C34</f>
        <v>700</v>
      </c>
      <c r="D32" s="31">
        <f>D33+D34</f>
        <v>700</v>
      </c>
    </row>
    <row r="33" spans="1:4" ht="111.75" customHeight="1">
      <c r="A33" s="28" t="s">
        <v>96</v>
      </c>
      <c r="B33" s="32" t="s">
        <v>97</v>
      </c>
      <c r="C33" s="33">
        <v>610</v>
      </c>
      <c r="D33" s="33">
        <v>610</v>
      </c>
    </row>
    <row r="34" spans="1:4" ht="113.25" customHeight="1">
      <c r="A34" s="28" t="s">
        <v>98</v>
      </c>
      <c r="B34" s="32" t="s">
        <v>99</v>
      </c>
      <c r="C34" s="33">
        <v>90</v>
      </c>
      <c r="D34" s="33">
        <v>90</v>
      </c>
    </row>
    <row r="35" spans="1:4" ht="31.5">
      <c r="A35" s="29" t="s">
        <v>100</v>
      </c>
      <c r="B35" s="30" t="s">
        <v>101</v>
      </c>
      <c r="C35" s="31">
        <f>C36+C37</f>
        <v>115</v>
      </c>
      <c r="D35" s="31">
        <f>D36+D37</f>
        <v>115</v>
      </c>
    </row>
    <row r="36" spans="1:4" ht="66" customHeight="1">
      <c r="A36" s="28" t="s">
        <v>102</v>
      </c>
      <c r="B36" s="32" t="s">
        <v>103</v>
      </c>
      <c r="C36" s="33">
        <v>85</v>
      </c>
      <c r="D36" s="33">
        <v>85</v>
      </c>
    </row>
    <row r="37" spans="1:4" ht="141.75">
      <c r="A37" s="48" t="s">
        <v>117</v>
      </c>
      <c r="B37" s="49" t="s">
        <v>118</v>
      </c>
      <c r="C37" s="33">
        <v>30</v>
      </c>
      <c r="D37" s="33">
        <v>30</v>
      </c>
    </row>
    <row r="38" spans="1:4" ht="15.75">
      <c r="A38" s="29" t="s">
        <v>104</v>
      </c>
      <c r="B38" s="30" t="s">
        <v>105</v>
      </c>
      <c r="C38" s="31">
        <f>C39</f>
        <v>7087.000000000001</v>
      </c>
      <c r="D38" s="31">
        <f>D39</f>
        <v>6426.400000000001</v>
      </c>
    </row>
    <row r="39" spans="1:4" ht="47.25">
      <c r="A39" s="28" t="s">
        <v>106</v>
      </c>
      <c r="B39" s="32" t="s">
        <v>112</v>
      </c>
      <c r="C39" s="33">
        <f>C40+C45+C43</f>
        <v>7087.000000000001</v>
      </c>
      <c r="D39" s="33">
        <f>D40+D45+D43</f>
        <v>6426.400000000001</v>
      </c>
    </row>
    <row r="40" spans="1:4" ht="47.25">
      <c r="A40" s="28" t="s">
        <v>130</v>
      </c>
      <c r="B40" s="32" t="s">
        <v>108</v>
      </c>
      <c r="C40" s="33">
        <f>C41+C42</f>
        <v>6317.700000000001</v>
      </c>
      <c r="D40" s="33">
        <f>D41+D42</f>
        <v>5642.3</v>
      </c>
    </row>
    <row r="41" spans="1:4" ht="49.5" customHeight="1">
      <c r="A41" s="28"/>
      <c r="B41" s="32" t="s">
        <v>136</v>
      </c>
      <c r="C41" s="210">
        <v>4118.1</v>
      </c>
      <c r="D41" s="210">
        <v>3448.8</v>
      </c>
    </row>
    <row r="42" spans="1:4" ht="47.25">
      <c r="A42" s="28"/>
      <c r="B42" s="32" t="s">
        <v>137</v>
      </c>
      <c r="C42" s="33">
        <v>2199.6</v>
      </c>
      <c r="D42" s="33">
        <v>2193.5</v>
      </c>
    </row>
    <row r="43" spans="1:4" ht="31.5">
      <c r="A43" s="7" t="s">
        <v>178</v>
      </c>
      <c r="B43" s="12" t="s">
        <v>8</v>
      </c>
      <c r="C43" s="33">
        <f>C44</f>
        <v>114.3</v>
      </c>
      <c r="D43" s="33">
        <f>D44</f>
        <v>114.3</v>
      </c>
    </row>
    <row r="44" spans="1:4" ht="63">
      <c r="A44" s="71"/>
      <c r="B44" s="45" t="s">
        <v>179</v>
      </c>
      <c r="C44" s="33">
        <v>114.3</v>
      </c>
      <c r="D44" s="33">
        <v>114.3</v>
      </c>
    </row>
    <row r="45" spans="1:4" ht="31.5">
      <c r="A45" s="28" t="s">
        <v>133</v>
      </c>
      <c r="B45" s="39" t="s">
        <v>138</v>
      </c>
      <c r="C45" s="33">
        <f>C47+C46</f>
        <v>655</v>
      </c>
      <c r="D45" s="33">
        <f>D47+D46</f>
        <v>669.8</v>
      </c>
    </row>
    <row r="46" spans="1:4" ht="66.75" customHeight="1">
      <c r="A46" s="28" t="s">
        <v>152</v>
      </c>
      <c r="B46" s="39" t="s">
        <v>177</v>
      </c>
      <c r="C46" s="33">
        <v>399.7</v>
      </c>
      <c r="D46" s="33">
        <v>414.5</v>
      </c>
    </row>
    <row r="47" spans="1:4" ht="48.75" customHeight="1">
      <c r="A47" s="28" t="s">
        <v>132</v>
      </c>
      <c r="B47" s="32" t="s">
        <v>9</v>
      </c>
      <c r="C47" s="33">
        <f>C48+C49+C50+C51+C52</f>
        <v>255.29999999999998</v>
      </c>
      <c r="D47" s="33">
        <f>D48+D49+D50+D51+D52</f>
        <v>255.29999999999998</v>
      </c>
    </row>
    <row r="48" spans="1:4" ht="144" customHeight="1">
      <c r="A48" s="28"/>
      <c r="B48" s="32" t="s">
        <v>139</v>
      </c>
      <c r="C48" s="33">
        <v>66.1</v>
      </c>
      <c r="D48" s="33">
        <v>66.1</v>
      </c>
    </row>
    <row r="49" spans="1:4" ht="47.25">
      <c r="A49" s="28"/>
      <c r="B49" s="32" t="s">
        <v>109</v>
      </c>
      <c r="C49" s="33">
        <v>4</v>
      </c>
      <c r="D49" s="33">
        <v>4</v>
      </c>
    </row>
    <row r="50" spans="1:4" ht="96" customHeight="1">
      <c r="A50" s="28"/>
      <c r="B50" s="50" t="s">
        <v>119</v>
      </c>
      <c r="C50" s="33">
        <v>173.5</v>
      </c>
      <c r="D50" s="33">
        <v>173.5</v>
      </c>
    </row>
    <row r="51" spans="1:4" ht="126">
      <c r="A51" s="28"/>
      <c r="B51" s="51" t="s">
        <v>120</v>
      </c>
      <c r="C51" s="33">
        <v>9.7</v>
      </c>
      <c r="D51" s="33">
        <v>9.7</v>
      </c>
    </row>
    <row r="52" spans="1:4" ht="94.5">
      <c r="A52" s="28"/>
      <c r="B52" s="45" t="s">
        <v>140</v>
      </c>
      <c r="C52" s="33">
        <v>2</v>
      </c>
      <c r="D52" s="33">
        <v>2</v>
      </c>
    </row>
  </sheetData>
  <sheetProtection/>
  <mergeCells count="5">
    <mergeCell ref="B1:D1"/>
    <mergeCell ref="B2:D2"/>
    <mergeCell ref="B3:D3"/>
    <mergeCell ref="B4:D4"/>
    <mergeCell ref="A6:D6"/>
  </mergeCells>
  <printOptions/>
  <pageMargins left="0.7" right="0.21" top="0.17" bottom="0.22" header="0.17" footer="0.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4"/>
  <sheetViews>
    <sheetView zoomScalePageLayoutView="0" workbookViewId="0" topLeftCell="A4">
      <selection activeCell="K8" sqref="K8"/>
    </sheetView>
  </sheetViews>
  <sheetFormatPr defaultColWidth="9.140625" defaultRowHeight="15"/>
  <cols>
    <col min="1" max="1" width="13.8515625" style="0" customWidth="1"/>
    <col min="2" max="2" width="5.8515625" style="0" customWidth="1"/>
    <col min="5" max="5" width="35.8515625" style="0" customWidth="1"/>
    <col min="6" max="6" width="9.00390625" style="0" bestFit="1" customWidth="1"/>
    <col min="7" max="7" width="1.57421875" style="0" customWidth="1"/>
  </cols>
  <sheetData>
    <row r="1" spans="1:6" ht="14.25" customHeight="1">
      <c r="A1" s="17"/>
      <c r="E1" s="231" t="s">
        <v>477</v>
      </c>
      <c r="F1" s="231"/>
    </row>
    <row r="2" spans="1:6" ht="15.75" customHeight="1">
      <c r="A2" s="17"/>
      <c r="E2" s="232" t="s">
        <v>0</v>
      </c>
      <c r="F2" s="232"/>
    </row>
    <row r="3" spans="1:6" ht="14.25" customHeight="1">
      <c r="A3" s="17"/>
      <c r="E3" s="232" t="s">
        <v>1</v>
      </c>
      <c r="F3" s="232"/>
    </row>
    <row r="4" spans="1:6" ht="14.25" customHeight="1">
      <c r="A4" s="17"/>
      <c r="E4" s="232" t="s">
        <v>621</v>
      </c>
      <c r="F4" s="232"/>
    </row>
    <row r="5" ht="15.75" customHeight="1">
      <c r="A5" s="17"/>
    </row>
    <row r="6" spans="1:6" ht="54.75" customHeight="1">
      <c r="A6" s="233" t="s">
        <v>486</v>
      </c>
      <c r="B6" s="233"/>
      <c r="C6" s="233"/>
      <c r="D6" s="233"/>
      <c r="E6" s="233"/>
      <c r="F6" s="234"/>
    </row>
    <row r="7" spans="1:6" ht="15">
      <c r="A7" s="73"/>
      <c r="F7" s="74"/>
    </row>
    <row r="8" spans="1:6" ht="15">
      <c r="A8" s="75" t="s">
        <v>180</v>
      </c>
      <c r="B8" s="75" t="s">
        <v>181</v>
      </c>
      <c r="C8" s="235" t="s">
        <v>182</v>
      </c>
      <c r="D8" s="236"/>
      <c r="E8" s="237"/>
      <c r="F8" s="76" t="s">
        <v>183</v>
      </c>
    </row>
    <row r="9" spans="1:6" ht="15">
      <c r="A9" s="77">
        <v>1</v>
      </c>
      <c r="B9" s="77">
        <v>2</v>
      </c>
      <c r="C9" s="238">
        <v>3</v>
      </c>
      <c r="D9" s="239"/>
      <c r="E9" s="240"/>
      <c r="F9" s="78">
        <v>4</v>
      </c>
    </row>
    <row r="10" spans="1:6" ht="29.25" customHeight="1">
      <c r="A10" s="79" t="s">
        <v>184</v>
      </c>
      <c r="B10" s="79"/>
      <c r="C10" s="241" t="s">
        <v>523</v>
      </c>
      <c r="D10" s="242"/>
      <c r="E10" s="243"/>
      <c r="F10" s="80">
        <f>F11</f>
        <v>2385.6</v>
      </c>
    </row>
    <row r="11" spans="1:6" ht="15" customHeight="1">
      <c r="A11" s="79" t="s">
        <v>186</v>
      </c>
      <c r="B11" s="79"/>
      <c r="C11" s="241" t="s">
        <v>524</v>
      </c>
      <c r="D11" s="242"/>
      <c r="E11" s="243"/>
      <c r="F11" s="81">
        <f>F12</f>
        <v>2385.6</v>
      </c>
    </row>
    <row r="12" spans="1:6" ht="45.75" customHeight="1">
      <c r="A12" s="82" t="s">
        <v>188</v>
      </c>
      <c r="B12" s="83"/>
      <c r="C12" s="228" t="s">
        <v>556</v>
      </c>
      <c r="D12" s="229"/>
      <c r="E12" s="230"/>
      <c r="F12" s="80">
        <f>F13</f>
        <v>2385.6</v>
      </c>
    </row>
    <row r="13" spans="1:6" ht="47.25" customHeight="1">
      <c r="A13" s="82" t="s">
        <v>189</v>
      </c>
      <c r="B13" s="83"/>
      <c r="C13" s="228" t="s">
        <v>525</v>
      </c>
      <c r="D13" s="229"/>
      <c r="E13" s="230"/>
      <c r="F13" s="81">
        <f>F14</f>
        <v>2385.6</v>
      </c>
    </row>
    <row r="14" spans="1:6" ht="31.5" customHeight="1">
      <c r="A14" s="82"/>
      <c r="B14" s="83">
        <v>600</v>
      </c>
      <c r="C14" s="228" t="s">
        <v>190</v>
      </c>
      <c r="D14" s="229"/>
      <c r="E14" s="230"/>
      <c r="F14" s="81">
        <v>2385.6</v>
      </c>
    </row>
    <row r="15" spans="1:6" ht="48.75" customHeight="1">
      <c r="A15" s="82" t="s">
        <v>192</v>
      </c>
      <c r="B15" s="83"/>
      <c r="C15" s="228" t="s">
        <v>526</v>
      </c>
      <c r="D15" s="229"/>
      <c r="E15" s="230"/>
      <c r="F15" s="80">
        <f>F16+F46</f>
        <v>15500.37305</v>
      </c>
    </row>
    <row r="16" spans="1:6" ht="45" customHeight="1">
      <c r="A16" s="82" t="s">
        <v>194</v>
      </c>
      <c r="B16" s="83"/>
      <c r="C16" s="228" t="s">
        <v>527</v>
      </c>
      <c r="D16" s="229"/>
      <c r="E16" s="230"/>
      <c r="F16" s="80">
        <f>F17+F24+F27+F30+F39</f>
        <v>13236.27305</v>
      </c>
    </row>
    <row r="17" spans="1:6" ht="32.25" customHeight="1">
      <c r="A17" s="84" t="s">
        <v>196</v>
      </c>
      <c r="B17" s="83"/>
      <c r="C17" s="228" t="s">
        <v>528</v>
      </c>
      <c r="D17" s="229"/>
      <c r="E17" s="230"/>
      <c r="F17" s="80">
        <f>F18+F20+F22</f>
        <v>8486.27305</v>
      </c>
    </row>
    <row r="18" spans="1:6" ht="15" customHeight="1">
      <c r="A18" s="82" t="s">
        <v>198</v>
      </c>
      <c r="B18" s="83"/>
      <c r="C18" s="228" t="s">
        <v>199</v>
      </c>
      <c r="D18" s="229"/>
      <c r="E18" s="230"/>
      <c r="F18" s="80">
        <f>F19</f>
        <v>6425</v>
      </c>
    </row>
    <row r="19" spans="1:6" ht="30.75" customHeight="1">
      <c r="A19" s="82"/>
      <c r="B19" s="83">
        <v>200</v>
      </c>
      <c r="C19" s="228" t="s">
        <v>200</v>
      </c>
      <c r="D19" s="229"/>
      <c r="E19" s="230"/>
      <c r="F19" s="80">
        <v>6425</v>
      </c>
    </row>
    <row r="20" spans="1:6" ht="18.75" customHeight="1">
      <c r="A20" s="82" t="s">
        <v>201</v>
      </c>
      <c r="B20" s="83"/>
      <c r="C20" s="228" t="s">
        <v>202</v>
      </c>
      <c r="D20" s="229"/>
      <c r="E20" s="230"/>
      <c r="F20" s="80">
        <f>F21</f>
        <v>1765</v>
      </c>
    </row>
    <row r="21" spans="1:6" ht="30" customHeight="1">
      <c r="A21" s="82"/>
      <c r="B21" s="83">
        <v>200</v>
      </c>
      <c r="C21" s="228" t="s">
        <v>200</v>
      </c>
      <c r="D21" s="229"/>
      <c r="E21" s="230"/>
      <c r="F21" s="80">
        <v>1765</v>
      </c>
    </row>
    <row r="22" spans="1:6" ht="64.5" customHeight="1">
      <c r="A22" s="82" t="s">
        <v>605</v>
      </c>
      <c r="B22" s="83"/>
      <c r="C22" s="244" t="s">
        <v>606</v>
      </c>
      <c r="D22" s="245"/>
      <c r="E22" s="246"/>
      <c r="F22" s="80">
        <f>F23</f>
        <v>296.27305</v>
      </c>
    </row>
    <row r="23" spans="1:6" ht="30" customHeight="1">
      <c r="A23" s="82"/>
      <c r="B23" s="83">
        <v>200</v>
      </c>
      <c r="C23" s="228" t="s">
        <v>200</v>
      </c>
      <c r="D23" s="229"/>
      <c r="E23" s="230"/>
      <c r="F23" s="80">
        <f>208.85028+87.42277</f>
        <v>296.27305</v>
      </c>
    </row>
    <row r="24" spans="1:6" ht="30" customHeight="1">
      <c r="A24" s="82" t="s">
        <v>203</v>
      </c>
      <c r="B24" s="83"/>
      <c r="C24" s="228" t="s">
        <v>529</v>
      </c>
      <c r="D24" s="229"/>
      <c r="E24" s="230"/>
      <c r="F24" s="80">
        <f>F25</f>
        <v>100</v>
      </c>
    </row>
    <row r="25" spans="1:6" ht="31.5" customHeight="1">
      <c r="A25" s="82" t="s">
        <v>204</v>
      </c>
      <c r="B25" s="83"/>
      <c r="C25" s="228" t="s">
        <v>509</v>
      </c>
      <c r="D25" s="229"/>
      <c r="E25" s="230"/>
      <c r="F25" s="80">
        <f>F26</f>
        <v>100</v>
      </c>
    </row>
    <row r="26" spans="1:6" ht="31.5" customHeight="1">
      <c r="A26" s="82"/>
      <c r="B26" s="83">
        <v>200</v>
      </c>
      <c r="C26" s="228" t="s">
        <v>200</v>
      </c>
      <c r="D26" s="229"/>
      <c r="E26" s="230"/>
      <c r="F26" s="85">
        <v>100</v>
      </c>
    </row>
    <row r="27" spans="1:6" ht="32.25" customHeight="1">
      <c r="A27" s="82" t="s">
        <v>205</v>
      </c>
      <c r="B27" s="83"/>
      <c r="C27" s="228" t="s">
        <v>530</v>
      </c>
      <c r="D27" s="229"/>
      <c r="E27" s="230"/>
      <c r="F27" s="80">
        <f>F28</f>
        <v>120</v>
      </c>
    </row>
    <row r="28" spans="1:6" ht="18" customHeight="1">
      <c r="A28" s="82" t="s">
        <v>207</v>
      </c>
      <c r="B28" s="83"/>
      <c r="C28" s="228" t="s">
        <v>208</v>
      </c>
      <c r="D28" s="229"/>
      <c r="E28" s="230"/>
      <c r="F28" s="80">
        <f>F29</f>
        <v>120</v>
      </c>
    </row>
    <row r="29" spans="1:6" ht="32.25" customHeight="1">
      <c r="A29" s="84"/>
      <c r="B29" s="83">
        <v>600</v>
      </c>
      <c r="C29" s="228" t="s">
        <v>190</v>
      </c>
      <c r="D29" s="229"/>
      <c r="E29" s="230"/>
      <c r="F29" s="80">
        <v>120</v>
      </c>
    </row>
    <row r="30" spans="1:6" ht="30" customHeight="1">
      <c r="A30" s="84" t="s">
        <v>209</v>
      </c>
      <c r="B30" s="83"/>
      <c r="C30" s="228" t="s">
        <v>531</v>
      </c>
      <c r="D30" s="229"/>
      <c r="E30" s="230"/>
      <c r="F30" s="80">
        <f>F31+F33+F35+F37</f>
        <v>4230</v>
      </c>
    </row>
    <row r="31" spans="1:6" ht="17.25" customHeight="1">
      <c r="A31" s="84" t="s">
        <v>211</v>
      </c>
      <c r="B31" s="83"/>
      <c r="C31" s="228" t="s">
        <v>213</v>
      </c>
      <c r="D31" s="229"/>
      <c r="E31" s="230"/>
      <c r="F31" s="80">
        <f>F32</f>
        <v>80</v>
      </c>
    </row>
    <row r="32" spans="1:6" ht="33" customHeight="1">
      <c r="A32" s="87"/>
      <c r="B32" s="83">
        <v>600</v>
      </c>
      <c r="C32" s="228" t="s">
        <v>190</v>
      </c>
      <c r="D32" s="229"/>
      <c r="E32" s="230"/>
      <c r="F32" s="80">
        <v>80</v>
      </c>
    </row>
    <row r="33" spans="1:6" ht="16.5" customHeight="1">
      <c r="A33" s="84" t="s">
        <v>212</v>
      </c>
      <c r="B33" s="83"/>
      <c r="C33" s="228" t="s">
        <v>215</v>
      </c>
      <c r="D33" s="229"/>
      <c r="E33" s="230"/>
      <c r="F33" s="80">
        <f>F34</f>
        <v>700</v>
      </c>
    </row>
    <row r="34" spans="1:6" ht="30.75" customHeight="1">
      <c r="A34" s="87"/>
      <c r="B34" s="83">
        <v>600</v>
      </c>
      <c r="C34" s="228" t="s">
        <v>190</v>
      </c>
      <c r="D34" s="229"/>
      <c r="E34" s="230"/>
      <c r="F34" s="80">
        <v>700</v>
      </c>
    </row>
    <row r="35" spans="1:6" ht="15.75" customHeight="1">
      <c r="A35" s="84" t="s">
        <v>214</v>
      </c>
      <c r="B35" s="83"/>
      <c r="C35" s="247" t="s">
        <v>217</v>
      </c>
      <c r="D35" s="248"/>
      <c r="E35" s="249"/>
      <c r="F35" s="80">
        <f>F36</f>
        <v>250</v>
      </c>
    </row>
    <row r="36" spans="1:6" ht="30.75" customHeight="1">
      <c r="A36" s="87"/>
      <c r="B36" s="83">
        <v>600</v>
      </c>
      <c r="C36" s="228" t="s">
        <v>190</v>
      </c>
      <c r="D36" s="229"/>
      <c r="E36" s="230"/>
      <c r="F36" s="80">
        <v>250</v>
      </c>
    </row>
    <row r="37" spans="1:6" ht="14.25" customHeight="1">
      <c r="A37" s="82" t="s">
        <v>216</v>
      </c>
      <c r="B37" s="83"/>
      <c r="C37" s="228" t="s">
        <v>219</v>
      </c>
      <c r="D37" s="229"/>
      <c r="E37" s="230"/>
      <c r="F37" s="80">
        <f>F38</f>
        <v>3200</v>
      </c>
    </row>
    <row r="38" spans="1:6" ht="33.75" customHeight="1">
      <c r="A38" s="82"/>
      <c r="B38" s="83">
        <v>200</v>
      </c>
      <c r="C38" s="228" t="s">
        <v>200</v>
      </c>
      <c r="D38" s="229"/>
      <c r="E38" s="230"/>
      <c r="F38" s="80">
        <v>3200</v>
      </c>
    </row>
    <row r="39" spans="1:6" ht="31.5" customHeight="1">
      <c r="A39" s="82" t="s">
        <v>512</v>
      </c>
      <c r="B39" s="83"/>
      <c r="C39" s="228" t="s">
        <v>532</v>
      </c>
      <c r="D39" s="229"/>
      <c r="E39" s="230"/>
      <c r="F39" s="80">
        <f>F40+F42+F44</f>
        <v>300</v>
      </c>
    </row>
    <row r="40" spans="1:6" ht="33" customHeight="1">
      <c r="A40" s="82" t="s">
        <v>511</v>
      </c>
      <c r="B40" s="83"/>
      <c r="C40" s="228" t="s">
        <v>510</v>
      </c>
      <c r="D40" s="229"/>
      <c r="E40" s="230"/>
      <c r="F40" s="80">
        <f>F41</f>
        <v>100</v>
      </c>
    </row>
    <row r="41" spans="1:6" ht="32.25" customHeight="1">
      <c r="A41" s="82"/>
      <c r="B41" s="83">
        <v>200</v>
      </c>
      <c r="C41" s="228" t="s">
        <v>200</v>
      </c>
      <c r="D41" s="229"/>
      <c r="E41" s="230"/>
      <c r="F41" s="80">
        <v>100</v>
      </c>
    </row>
    <row r="42" spans="1:6" ht="32.25" customHeight="1">
      <c r="A42" s="82" t="s">
        <v>609</v>
      </c>
      <c r="B42" s="83"/>
      <c r="C42" s="244" t="s">
        <v>607</v>
      </c>
      <c r="D42" s="245"/>
      <c r="E42" s="246"/>
      <c r="F42" s="80">
        <f>F43</f>
        <v>100</v>
      </c>
    </row>
    <row r="43" spans="1:6" ht="32.25" customHeight="1">
      <c r="A43" s="82"/>
      <c r="B43" s="83">
        <v>200</v>
      </c>
      <c r="C43" s="244" t="s">
        <v>200</v>
      </c>
      <c r="D43" s="245"/>
      <c r="E43" s="246"/>
      <c r="F43" s="80">
        <v>100</v>
      </c>
    </row>
    <row r="44" spans="1:6" ht="32.25" customHeight="1">
      <c r="A44" s="82" t="s">
        <v>610</v>
      </c>
      <c r="B44" s="83"/>
      <c r="C44" s="244" t="s">
        <v>608</v>
      </c>
      <c r="D44" s="245"/>
      <c r="E44" s="246"/>
      <c r="F44" s="80">
        <f>F45</f>
        <v>100</v>
      </c>
    </row>
    <row r="45" spans="1:6" ht="32.25" customHeight="1">
      <c r="A45" s="82"/>
      <c r="B45" s="83">
        <v>200</v>
      </c>
      <c r="C45" s="244" t="s">
        <v>200</v>
      </c>
      <c r="D45" s="245"/>
      <c r="E45" s="246"/>
      <c r="F45" s="80">
        <v>100</v>
      </c>
    </row>
    <row r="46" spans="1:6" ht="30.75" customHeight="1">
      <c r="A46" s="82" t="s">
        <v>220</v>
      </c>
      <c r="B46" s="83"/>
      <c r="C46" s="228" t="s">
        <v>533</v>
      </c>
      <c r="D46" s="229"/>
      <c r="E46" s="230"/>
      <c r="F46" s="80">
        <f>F47</f>
        <v>2264.1</v>
      </c>
    </row>
    <row r="47" spans="1:6" ht="60.75" customHeight="1">
      <c r="A47" s="82" t="s">
        <v>222</v>
      </c>
      <c r="B47" s="83"/>
      <c r="C47" s="228" t="s">
        <v>534</v>
      </c>
      <c r="D47" s="229"/>
      <c r="E47" s="230"/>
      <c r="F47" s="80">
        <f>F48</f>
        <v>2264.1</v>
      </c>
    </row>
    <row r="48" spans="1:6" ht="47.25" customHeight="1">
      <c r="A48" s="82" t="s">
        <v>223</v>
      </c>
      <c r="B48" s="83"/>
      <c r="C48" s="228" t="s">
        <v>224</v>
      </c>
      <c r="D48" s="229"/>
      <c r="E48" s="230"/>
      <c r="F48" s="80">
        <f>F49</f>
        <v>2264.1</v>
      </c>
    </row>
    <row r="49" spans="1:6" ht="32.25" customHeight="1">
      <c r="A49" s="82"/>
      <c r="B49" s="83">
        <v>600</v>
      </c>
      <c r="C49" s="228" t="s">
        <v>190</v>
      </c>
      <c r="D49" s="229"/>
      <c r="E49" s="230"/>
      <c r="F49" s="80">
        <v>2264.1</v>
      </c>
    </row>
    <row r="50" spans="1:6" ht="46.5" customHeight="1">
      <c r="A50" s="82" t="s">
        <v>225</v>
      </c>
      <c r="B50" s="83"/>
      <c r="C50" s="228" t="s">
        <v>535</v>
      </c>
      <c r="D50" s="229"/>
      <c r="E50" s="230"/>
      <c r="F50" s="80">
        <f>F51+F77+F90</f>
        <v>3077.8</v>
      </c>
    </row>
    <row r="51" spans="1:6" ht="30.75" customHeight="1">
      <c r="A51" s="82" t="s">
        <v>227</v>
      </c>
      <c r="B51" s="83"/>
      <c r="C51" s="228" t="s">
        <v>536</v>
      </c>
      <c r="D51" s="229"/>
      <c r="E51" s="230"/>
      <c r="F51" s="80">
        <f>F52+F59+F68</f>
        <v>2328.4</v>
      </c>
    </row>
    <row r="52" spans="1:6" ht="33" customHeight="1">
      <c r="A52" s="82" t="s">
        <v>229</v>
      </c>
      <c r="B52" s="83"/>
      <c r="C52" s="228" t="s">
        <v>537</v>
      </c>
      <c r="D52" s="229"/>
      <c r="E52" s="230"/>
      <c r="F52" s="80">
        <f>F57+F55+F53</f>
        <v>180.4</v>
      </c>
    </row>
    <row r="53" spans="1:6" ht="33" customHeight="1">
      <c r="A53" s="82" t="s">
        <v>231</v>
      </c>
      <c r="B53" s="83"/>
      <c r="C53" s="228" t="s">
        <v>232</v>
      </c>
      <c r="D53" s="229"/>
      <c r="E53" s="230"/>
      <c r="F53" s="80">
        <f>F54</f>
        <v>27</v>
      </c>
    </row>
    <row r="54" spans="1:6" ht="33" customHeight="1">
      <c r="A54" s="82"/>
      <c r="B54" s="83">
        <v>200</v>
      </c>
      <c r="C54" s="228" t="s">
        <v>200</v>
      </c>
      <c r="D54" s="229"/>
      <c r="E54" s="230"/>
      <c r="F54" s="80">
        <v>27</v>
      </c>
    </row>
    <row r="55" spans="1:6" ht="33" customHeight="1">
      <c r="A55" s="82" t="s">
        <v>233</v>
      </c>
      <c r="B55" s="83"/>
      <c r="C55" s="228" t="s">
        <v>234</v>
      </c>
      <c r="D55" s="229"/>
      <c r="E55" s="230"/>
      <c r="F55" s="80">
        <f>F56</f>
        <v>150</v>
      </c>
    </row>
    <row r="56" spans="1:6" ht="33" customHeight="1">
      <c r="A56" s="82"/>
      <c r="B56" s="83">
        <v>200</v>
      </c>
      <c r="C56" s="228" t="s">
        <v>200</v>
      </c>
      <c r="D56" s="229"/>
      <c r="E56" s="230"/>
      <c r="F56" s="80">
        <v>150</v>
      </c>
    </row>
    <row r="57" spans="1:6" ht="16.5" customHeight="1">
      <c r="A57" s="82" t="s">
        <v>558</v>
      </c>
      <c r="B57" s="83"/>
      <c r="C57" s="228" t="s">
        <v>236</v>
      </c>
      <c r="D57" s="229"/>
      <c r="E57" s="230"/>
      <c r="F57" s="80">
        <f>F58</f>
        <v>3.4</v>
      </c>
    </row>
    <row r="58" spans="1:6" ht="30.75" customHeight="1">
      <c r="A58" s="82"/>
      <c r="B58" s="83">
        <v>200</v>
      </c>
      <c r="C58" s="228" t="s">
        <v>200</v>
      </c>
      <c r="D58" s="229"/>
      <c r="E58" s="230"/>
      <c r="F58" s="80">
        <v>3.4</v>
      </c>
    </row>
    <row r="59" spans="1:6" ht="30.75" customHeight="1">
      <c r="A59" s="82" t="s">
        <v>237</v>
      </c>
      <c r="B59" s="83"/>
      <c r="C59" s="228" t="s">
        <v>538</v>
      </c>
      <c r="D59" s="229"/>
      <c r="E59" s="230"/>
      <c r="F59" s="80">
        <f>F62+F64+F60+F66</f>
        <v>1835</v>
      </c>
    </row>
    <row r="60" spans="1:6" ht="30.75" customHeight="1">
      <c r="A60" s="82" t="s">
        <v>559</v>
      </c>
      <c r="B60" s="83"/>
      <c r="C60" s="228" t="s">
        <v>245</v>
      </c>
      <c r="D60" s="229"/>
      <c r="E60" s="230"/>
      <c r="F60" s="80">
        <f>F61</f>
        <v>20</v>
      </c>
    </row>
    <row r="61" spans="1:6" ht="30.75" customHeight="1">
      <c r="A61" s="82"/>
      <c r="B61" s="83">
        <v>200</v>
      </c>
      <c r="C61" s="228" t="s">
        <v>200</v>
      </c>
      <c r="D61" s="229"/>
      <c r="E61" s="230"/>
      <c r="F61" s="80">
        <v>20</v>
      </c>
    </row>
    <row r="62" spans="1:6" ht="30" customHeight="1">
      <c r="A62" s="82" t="s">
        <v>239</v>
      </c>
      <c r="B62" s="83"/>
      <c r="C62" s="228" t="s">
        <v>240</v>
      </c>
      <c r="D62" s="229"/>
      <c r="E62" s="230"/>
      <c r="F62" s="80">
        <f>F63</f>
        <v>15</v>
      </c>
    </row>
    <row r="63" spans="1:6" ht="31.5" customHeight="1">
      <c r="A63" s="82"/>
      <c r="B63" s="83">
        <v>200</v>
      </c>
      <c r="C63" s="228" t="s">
        <v>200</v>
      </c>
      <c r="D63" s="229"/>
      <c r="E63" s="230"/>
      <c r="F63" s="80">
        <v>15</v>
      </c>
    </row>
    <row r="64" spans="1:6" ht="103.5" customHeight="1">
      <c r="A64" s="82" t="s">
        <v>241</v>
      </c>
      <c r="B64" s="83"/>
      <c r="C64" s="228" t="s">
        <v>242</v>
      </c>
      <c r="D64" s="229"/>
      <c r="E64" s="230"/>
      <c r="F64" s="80">
        <f>F65</f>
        <v>1300</v>
      </c>
    </row>
    <row r="65" spans="1:6" ht="15" customHeight="1">
      <c r="A65" s="82"/>
      <c r="B65" s="83">
        <v>800</v>
      </c>
      <c r="C65" s="241" t="s">
        <v>243</v>
      </c>
      <c r="D65" s="242"/>
      <c r="E65" s="243"/>
      <c r="F65" s="80">
        <v>1300</v>
      </c>
    </row>
    <row r="66" spans="1:6" ht="31.5" customHeight="1">
      <c r="A66" s="82" t="s">
        <v>593</v>
      </c>
      <c r="B66" s="83"/>
      <c r="C66" s="244" t="s">
        <v>594</v>
      </c>
      <c r="D66" s="245"/>
      <c r="E66" s="246"/>
      <c r="F66" s="80">
        <f>F67</f>
        <v>500</v>
      </c>
    </row>
    <row r="67" spans="1:6" ht="31.5" customHeight="1">
      <c r="A67" s="82"/>
      <c r="B67" s="83">
        <v>200</v>
      </c>
      <c r="C67" s="228" t="s">
        <v>200</v>
      </c>
      <c r="D67" s="229"/>
      <c r="E67" s="230"/>
      <c r="F67" s="80">
        <v>500</v>
      </c>
    </row>
    <row r="68" spans="1:6" ht="33.75" customHeight="1">
      <c r="A68" s="82" t="s">
        <v>246</v>
      </c>
      <c r="B68" s="83"/>
      <c r="C68" s="228" t="s">
        <v>539</v>
      </c>
      <c r="D68" s="229"/>
      <c r="E68" s="230"/>
      <c r="F68" s="80">
        <f>F69+F73+F75+F71</f>
        <v>313</v>
      </c>
    </row>
    <row r="69" spans="1:6" ht="48" customHeight="1">
      <c r="A69" s="82" t="s">
        <v>412</v>
      </c>
      <c r="B69" s="83"/>
      <c r="C69" s="228" t="s">
        <v>249</v>
      </c>
      <c r="D69" s="229"/>
      <c r="E69" s="230"/>
      <c r="F69" s="80">
        <f>F70</f>
        <v>62.4</v>
      </c>
    </row>
    <row r="70" spans="1:6" ht="30.75" customHeight="1">
      <c r="A70" s="82"/>
      <c r="B70" s="83">
        <v>200</v>
      </c>
      <c r="C70" s="228" t="s">
        <v>200</v>
      </c>
      <c r="D70" s="229"/>
      <c r="E70" s="230"/>
      <c r="F70" s="80">
        <v>62.4</v>
      </c>
    </row>
    <row r="71" spans="1:6" ht="30.75" customHeight="1">
      <c r="A71" s="82" t="s">
        <v>250</v>
      </c>
      <c r="B71" s="83"/>
      <c r="C71" s="228" t="s">
        <v>413</v>
      </c>
      <c r="D71" s="229"/>
      <c r="E71" s="230"/>
      <c r="F71" s="80">
        <f>F72</f>
        <v>50</v>
      </c>
    </row>
    <row r="72" spans="1:6" ht="30.75" customHeight="1">
      <c r="A72" s="82"/>
      <c r="B72" s="83">
        <v>200</v>
      </c>
      <c r="C72" s="228" t="s">
        <v>200</v>
      </c>
      <c r="D72" s="229"/>
      <c r="E72" s="230"/>
      <c r="F72" s="80">
        <v>50</v>
      </c>
    </row>
    <row r="73" spans="1:6" ht="32.25" customHeight="1">
      <c r="A73" s="82" t="s">
        <v>252</v>
      </c>
      <c r="B73" s="83"/>
      <c r="C73" s="228" t="s">
        <v>251</v>
      </c>
      <c r="D73" s="229"/>
      <c r="E73" s="230"/>
      <c r="F73" s="80">
        <f>F74</f>
        <v>100.6</v>
      </c>
    </row>
    <row r="74" spans="1:6" ht="30" customHeight="1">
      <c r="A74" s="82"/>
      <c r="B74" s="83">
        <v>200</v>
      </c>
      <c r="C74" s="228" t="s">
        <v>200</v>
      </c>
      <c r="D74" s="229"/>
      <c r="E74" s="230"/>
      <c r="F74" s="80">
        <v>100.6</v>
      </c>
    </row>
    <row r="75" spans="1:6" ht="48" customHeight="1">
      <c r="A75" s="82" t="s">
        <v>595</v>
      </c>
      <c r="B75" s="83"/>
      <c r="C75" s="228" t="s">
        <v>253</v>
      </c>
      <c r="D75" s="229"/>
      <c r="E75" s="230"/>
      <c r="F75" s="80">
        <f>F76</f>
        <v>100</v>
      </c>
    </row>
    <row r="76" spans="1:6" ht="30.75" customHeight="1">
      <c r="A76" s="82"/>
      <c r="B76" s="83">
        <v>200</v>
      </c>
      <c r="C76" s="228" t="s">
        <v>200</v>
      </c>
      <c r="D76" s="229"/>
      <c r="E76" s="230"/>
      <c r="F76" s="80">
        <v>100</v>
      </c>
    </row>
    <row r="77" spans="1:6" ht="30.75" customHeight="1">
      <c r="A77" s="82" t="s">
        <v>254</v>
      </c>
      <c r="B77" s="83"/>
      <c r="C77" s="228" t="s">
        <v>540</v>
      </c>
      <c r="D77" s="229"/>
      <c r="E77" s="230"/>
      <c r="F77" s="80">
        <f>F78+F83</f>
        <v>181.4</v>
      </c>
    </row>
    <row r="78" spans="1:6" ht="45" customHeight="1">
      <c r="A78" s="82" t="s">
        <v>256</v>
      </c>
      <c r="B78" s="83"/>
      <c r="C78" s="228" t="s">
        <v>541</v>
      </c>
      <c r="D78" s="229"/>
      <c r="E78" s="230"/>
      <c r="F78" s="80">
        <f>F79+F81</f>
        <v>52.4</v>
      </c>
    </row>
    <row r="79" spans="1:6" ht="63" customHeight="1">
      <c r="A79" s="82" t="s">
        <v>260</v>
      </c>
      <c r="B79" s="83"/>
      <c r="C79" s="228" t="s">
        <v>259</v>
      </c>
      <c r="D79" s="229"/>
      <c r="E79" s="230"/>
      <c r="F79" s="80">
        <f>F80</f>
        <v>36</v>
      </c>
    </row>
    <row r="80" spans="1:6" ht="32.25" customHeight="1">
      <c r="A80" s="82"/>
      <c r="B80" s="83">
        <v>200</v>
      </c>
      <c r="C80" s="228" t="s">
        <v>200</v>
      </c>
      <c r="D80" s="229"/>
      <c r="E80" s="230"/>
      <c r="F80" s="89">
        <v>36</v>
      </c>
    </row>
    <row r="81" spans="1:6" ht="31.5" customHeight="1">
      <c r="A81" s="82" t="s">
        <v>596</v>
      </c>
      <c r="B81" s="83"/>
      <c r="C81" s="228" t="s">
        <v>261</v>
      </c>
      <c r="D81" s="229"/>
      <c r="E81" s="230"/>
      <c r="F81" s="80">
        <f>F82</f>
        <v>16.4</v>
      </c>
    </row>
    <row r="82" spans="1:6" ht="30.75" customHeight="1">
      <c r="A82" s="82"/>
      <c r="B82" s="83">
        <v>200</v>
      </c>
      <c r="C82" s="228" t="s">
        <v>200</v>
      </c>
      <c r="D82" s="229"/>
      <c r="E82" s="230"/>
      <c r="F82" s="89">
        <v>16.4</v>
      </c>
    </row>
    <row r="83" spans="1:6" ht="30" customHeight="1">
      <c r="A83" s="82" t="s">
        <v>262</v>
      </c>
      <c r="B83" s="83"/>
      <c r="C83" s="228" t="s">
        <v>542</v>
      </c>
      <c r="D83" s="229"/>
      <c r="E83" s="230"/>
      <c r="F83" s="80">
        <f>F84+F86+F88</f>
        <v>129</v>
      </c>
    </row>
    <row r="84" spans="1:6" ht="48" customHeight="1">
      <c r="A84" s="82" t="s">
        <v>597</v>
      </c>
      <c r="B84" s="83"/>
      <c r="C84" s="228" t="s">
        <v>264</v>
      </c>
      <c r="D84" s="229"/>
      <c r="E84" s="230"/>
      <c r="F84" s="80">
        <f>F85</f>
        <v>70</v>
      </c>
    </row>
    <row r="85" spans="1:6" ht="32.25" customHeight="1">
      <c r="A85" s="82"/>
      <c r="B85" s="83">
        <v>200</v>
      </c>
      <c r="C85" s="228" t="s">
        <v>200</v>
      </c>
      <c r="D85" s="229"/>
      <c r="E85" s="230"/>
      <c r="F85" s="80">
        <v>70</v>
      </c>
    </row>
    <row r="86" spans="1:6" ht="18" customHeight="1">
      <c r="A86" s="82" t="s">
        <v>598</v>
      </c>
      <c r="B86" s="83"/>
      <c r="C86" s="228" t="s">
        <v>414</v>
      </c>
      <c r="D86" s="229"/>
      <c r="E86" s="230"/>
      <c r="F86" s="80">
        <f>F87</f>
        <v>50</v>
      </c>
    </row>
    <row r="87" spans="1:6" ht="32.25" customHeight="1">
      <c r="A87" s="82"/>
      <c r="B87" s="83">
        <v>200</v>
      </c>
      <c r="C87" s="228" t="s">
        <v>200</v>
      </c>
      <c r="D87" s="229"/>
      <c r="E87" s="230"/>
      <c r="F87" s="80">
        <v>50</v>
      </c>
    </row>
    <row r="88" spans="1:6" ht="32.25" customHeight="1">
      <c r="A88" s="82" t="s">
        <v>599</v>
      </c>
      <c r="B88" s="83"/>
      <c r="C88" s="228" t="s">
        <v>266</v>
      </c>
      <c r="D88" s="229"/>
      <c r="E88" s="230"/>
      <c r="F88" s="80">
        <f>F89</f>
        <v>9</v>
      </c>
    </row>
    <row r="89" spans="1:6" ht="33" customHeight="1">
      <c r="A89" s="82"/>
      <c r="B89" s="83">
        <v>200</v>
      </c>
      <c r="C89" s="228" t="s">
        <v>200</v>
      </c>
      <c r="D89" s="229"/>
      <c r="E89" s="230"/>
      <c r="F89" s="80">
        <f>4+5</f>
        <v>9</v>
      </c>
    </row>
    <row r="90" spans="1:6" ht="47.25" customHeight="1">
      <c r="A90" s="82" t="s">
        <v>267</v>
      </c>
      <c r="B90" s="83"/>
      <c r="C90" s="228" t="s">
        <v>543</v>
      </c>
      <c r="D90" s="229"/>
      <c r="E90" s="230"/>
      <c r="F90" s="89">
        <f>F91</f>
        <v>568</v>
      </c>
    </row>
    <row r="91" spans="1:6" ht="31.5" customHeight="1">
      <c r="A91" s="82" t="s">
        <v>269</v>
      </c>
      <c r="B91" s="83"/>
      <c r="C91" s="228" t="s">
        <v>544</v>
      </c>
      <c r="D91" s="229"/>
      <c r="E91" s="230"/>
      <c r="F91" s="80">
        <f>F94+F92</f>
        <v>568</v>
      </c>
    </row>
    <row r="92" spans="1:6" ht="18" customHeight="1">
      <c r="A92" s="82" t="s">
        <v>273</v>
      </c>
      <c r="B92" s="83"/>
      <c r="C92" s="228" t="s">
        <v>272</v>
      </c>
      <c r="D92" s="229"/>
      <c r="E92" s="230"/>
      <c r="F92" s="80">
        <f>F93</f>
        <v>550</v>
      </c>
    </row>
    <row r="93" spans="1:6" ht="31.5" customHeight="1">
      <c r="A93" s="82"/>
      <c r="B93" s="83">
        <v>200</v>
      </c>
      <c r="C93" s="228" t="s">
        <v>200</v>
      </c>
      <c r="D93" s="229"/>
      <c r="E93" s="230"/>
      <c r="F93" s="80">
        <v>550</v>
      </c>
    </row>
    <row r="94" spans="1:6" ht="48" customHeight="1">
      <c r="A94" s="82" t="s">
        <v>600</v>
      </c>
      <c r="B94" s="83"/>
      <c r="C94" s="228" t="s">
        <v>274</v>
      </c>
      <c r="D94" s="229"/>
      <c r="E94" s="230"/>
      <c r="F94" s="80">
        <f>F95</f>
        <v>18</v>
      </c>
    </row>
    <row r="95" spans="1:6" ht="30" customHeight="1">
      <c r="A95" s="82"/>
      <c r="B95" s="83">
        <v>200</v>
      </c>
      <c r="C95" s="228" t="s">
        <v>200</v>
      </c>
      <c r="D95" s="229"/>
      <c r="E95" s="230"/>
      <c r="F95" s="80">
        <v>18</v>
      </c>
    </row>
    <row r="96" spans="1:6" ht="45.75" customHeight="1">
      <c r="A96" s="82" t="s">
        <v>275</v>
      </c>
      <c r="B96" s="83"/>
      <c r="C96" s="228" t="s">
        <v>555</v>
      </c>
      <c r="D96" s="229"/>
      <c r="E96" s="230"/>
      <c r="F96" s="80">
        <f>F97</f>
        <v>100</v>
      </c>
    </row>
    <row r="97" spans="1:6" ht="31.5" customHeight="1">
      <c r="A97" s="82" t="s">
        <v>276</v>
      </c>
      <c r="B97" s="83"/>
      <c r="C97" s="228" t="s">
        <v>545</v>
      </c>
      <c r="D97" s="229"/>
      <c r="E97" s="230"/>
      <c r="F97" s="89">
        <f>F99</f>
        <v>100</v>
      </c>
    </row>
    <row r="98" spans="1:6" ht="63.75" customHeight="1">
      <c r="A98" s="82" t="s">
        <v>277</v>
      </c>
      <c r="B98" s="83"/>
      <c r="C98" s="228" t="s">
        <v>591</v>
      </c>
      <c r="D98" s="229"/>
      <c r="E98" s="230"/>
      <c r="F98" s="80">
        <f>F99</f>
        <v>100</v>
      </c>
    </row>
    <row r="99" spans="1:6" ht="50.25" customHeight="1">
      <c r="A99" s="82" t="s">
        <v>278</v>
      </c>
      <c r="B99" s="83"/>
      <c r="C99" s="228" t="s">
        <v>592</v>
      </c>
      <c r="D99" s="229"/>
      <c r="E99" s="230"/>
      <c r="F99" s="80">
        <f>F100</f>
        <v>100</v>
      </c>
    </row>
    <row r="100" spans="1:6" ht="15" customHeight="1">
      <c r="A100" s="82"/>
      <c r="B100" s="83">
        <v>800</v>
      </c>
      <c r="C100" s="228" t="s">
        <v>243</v>
      </c>
      <c r="D100" s="229"/>
      <c r="E100" s="230"/>
      <c r="F100" s="89">
        <v>100</v>
      </c>
    </row>
    <row r="101" spans="1:6" ht="32.25" customHeight="1">
      <c r="A101" s="82" t="s">
        <v>279</v>
      </c>
      <c r="B101" s="83"/>
      <c r="C101" s="228" t="s">
        <v>546</v>
      </c>
      <c r="D101" s="229"/>
      <c r="E101" s="230"/>
      <c r="F101" s="80">
        <f>F102+F106</f>
        <v>364.9</v>
      </c>
    </row>
    <row r="102" spans="1:6" ht="46.5" customHeight="1">
      <c r="A102" s="82" t="s">
        <v>281</v>
      </c>
      <c r="B102" s="90"/>
      <c r="C102" s="228" t="s">
        <v>547</v>
      </c>
      <c r="D102" s="229"/>
      <c r="E102" s="230"/>
      <c r="F102" s="89">
        <f>F103</f>
        <v>180</v>
      </c>
    </row>
    <row r="103" spans="1:6" ht="45" customHeight="1">
      <c r="A103" s="82" t="s">
        <v>415</v>
      </c>
      <c r="B103" s="83"/>
      <c r="C103" s="228" t="s">
        <v>602</v>
      </c>
      <c r="D103" s="229"/>
      <c r="E103" s="230"/>
      <c r="F103" s="80">
        <f>F104</f>
        <v>180</v>
      </c>
    </row>
    <row r="104" spans="1:6" ht="33" customHeight="1">
      <c r="A104" s="82" t="s">
        <v>416</v>
      </c>
      <c r="B104" s="83"/>
      <c r="C104" s="228" t="s">
        <v>284</v>
      </c>
      <c r="D104" s="229"/>
      <c r="E104" s="230"/>
      <c r="F104" s="80">
        <f>F105</f>
        <v>180</v>
      </c>
    </row>
    <row r="105" spans="1:6" ht="31.5" customHeight="1">
      <c r="A105" s="82"/>
      <c r="B105" s="86">
        <v>600</v>
      </c>
      <c r="C105" s="228" t="s">
        <v>190</v>
      </c>
      <c r="D105" s="229"/>
      <c r="E105" s="230"/>
      <c r="F105" s="80">
        <v>180</v>
      </c>
    </row>
    <row r="106" spans="1:6" ht="44.25" customHeight="1">
      <c r="A106" s="82" t="s">
        <v>513</v>
      </c>
      <c r="B106" s="86"/>
      <c r="C106" s="241" t="s">
        <v>549</v>
      </c>
      <c r="D106" s="242"/>
      <c r="E106" s="243"/>
      <c r="F106" s="80">
        <f>F107</f>
        <v>184.89999999999998</v>
      </c>
    </row>
    <row r="107" spans="1:6" ht="32.25" customHeight="1">
      <c r="A107" s="82" t="s">
        <v>515</v>
      </c>
      <c r="B107" s="86"/>
      <c r="C107" s="228" t="s">
        <v>601</v>
      </c>
      <c r="D107" s="229"/>
      <c r="E107" s="230"/>
      <c r="F107" s="80">
        <f>F108+F110</f>
        <v>184.89999999999998</v>
      </c>
    </row>
    <row r="108" spans="1:6" ht="45.75" customHeight="1">
      <c r="A108" s="82" t="s">
        <v>516</v>
      </c>
      <c r="B108" s="86"/>
      <c r="C108" s="228" t="s">
        <v>517</v>
      </c>
      <c r="D108" s="229"/>
      <c r="E108" s="230"/>
      <c r="F108" s="80">
        <f>F109</f>
        <v>182.89999999999998</v>
      </c>
    </row>
    <row r="109" spans="1:6" ht="18" customHeight="1">
      <c r="A109" s="82"/>
      <c r="B109" s="94">
        <v>300</v>
      </c>
      <c r="C109" s="250" t="s">
        <v>305</v>
      </c>
      <c r="D109" s="242"/>
      <c r="E109" s="243"/>
      <c r="F109" s="96">
        <f>68.6+114.3</f>
        <v>182.89999999999998</v>
      </c>
    </row>
    <row r="110" spans="1:6" ht="45" customHeight="1">
      <c r="A110" s="82" t="s">
        <v>553</v>
      </c>
      <c r="B110" s="86"/>
      <c r="C110" s="228" t="s">
        <v>309</v>
      </c>
      <c r="D110" s="229"/>
      <c r="E110" s="230"/>
      <c r="F110" s="96">
        <f>F111</f>
        <v>2</v>
      </c>
    </row>
    <row r="111" spans="1:6" ht="31.5" customHeight="1">
      <c r="A111" s="82"/>
      <c r="B111" s="86">
        <v>200</v>
      </c>
      <c r="C111" s="228" t="s">
        <v>200</v>
      </c>
      <c r="D111" s="229"/>
      <c r="E111" s="230"/>
      <c r="F111" s="96">
        <v>2</v>
      </c>
    </row>
    <row r="112" spans="1:6" ht="45.75" customHeight="1">
      <c r="A112" s="82" t="s">
        <v>519</v>
      </c>
      <c r="B112" s="83"/>
      <c r="C112" s="228" t="s">
        <v>518</v>
      </c>
      <c r="D112" s="229"/>
      <c r="E112" s="230"/>
      <c r="F112" s="88">
        <f>F114</f>
        <v>1508.02</v>
      </c>
    </row>
    <row r="113" spans="1:6" ht="31.5" customHeight="1">
      <c r="A113" s="82" t="s">
        <v>520</v>
      </c>
      <c r="B113" s="83"/>
      <c r="C113" s="228" t="s">
        <v>563</v>
      </c>
      <c r="D113" s="229"/>
      <c r="E113" s="230"/>
      <c r="F113" s="88">
        <f>F114</f>
        <v>1508.02</v>
      </c>
    </row>
    <row r="114" spans="1:6" ht="31.5" customHeight="1">
      <c r="A114" s="82" t="s">
        <v>561</v>
      </c>
      <c r="B114" s="83"/>
      <c r="C114" s="228" t="s">
        <v>562</v>
      </c>
      <c r="D114" s="229"/>
      <c r="E114" s="230"/>
      <c r="F114" s="88">
        <f>F115</f>
        <v>1508.02</v>
      </c>
    </row>
    <row r="115" spans="1:6" ht="34.5" customHeight="1">
      <c r="A115" s="82" t="s">
        <v>614</v>
      </c>
      <c r="B115" s="83"/>
      <c r="C115" s="228" t="s">
        <v>613</v>
      </c>
      <c r="D115" s="229"/>
      <c r="E115" s="230"/>
      <c r="F115" s="88">
        <f>F116</f>
        <v>1508.02</v>
      </c>
    </row>
    <row r="116" spans="1:6" ht="31.5" customHeight="1">
      <c r="A116" s="82"/>
      <c r="B116" s="83">
        <v>200</v>
      </c>
      <c r="C116" s="228" t="s">
        <v>200</v>
      </c>
      <c r="D116" s="229"/>
      <c r="E116" s="230"/>
      <c r="F116" s="88">
        <f>651.16+856.86</f>
        <v>1508.02</v>
      </c>
    </row>
    <row r="117" spans="1:6" ht="18" customHeight="1">
      <c r="A117" s="82" t="s">
        <v>285</v>
      </c>
      <c r="B117" s="83"/>
      <c r="C117" s="228" t="s">
        <v>286</v>
      </c>
      <c r="D117" s="229"/>
      <c r="E117" s="230"/>
      <c r="F117" s="80">
        <f>F118+F135</f>
        <v>7911.299999999999</v>
      </c>
    </row>
    <row r="118" spans="1:6" ht="31.5" customHeight="1">
      <c r="A118" s="82" t="s">
        <v>287</v>
      </c>
      <c r="B118" s="83"/>
      <c r="C118" s="228" t="s">
        <v>288</v>
      </c>
      <c r="D118" s="229"/>
      <c r="E118" s="230"/>
      <c r="F118" s="89">
        <f>F119+F121+F124+F128+F131+F133+F126</f>
        <v>914.9</v>
      </c>
    </row>
    <row r="119" spans="1:6" ht="19.5" customHeight="1">
      <c r="A119" s="82" t="s">
        <v>573</v>
      </c>
      <c r="B119" s="91"/>
      <c r="C119" s="241" t="s">
        <v>293</v>
      </c>
      <c r="D119" s="242"/>
      <c r="E119" s="243"/>
      <c r="F119" s="81">
        <f>F120</f>
        <v>84.4</v>
      </c>
    </row>
    <row r="120" spans="1:6" ht="60.75" customHeight="1">
      <c r="A120" s="93"/>
      <c r="B120" s="91">
        <v>100</v>
      </c>
      <c r="C120" s="241" t="s">
        <v>290</v>
      </c>
      <c r="D120" s="242"/>
      <c r="E120" s="243"/>
      <c r="F120" s="92">
        <v>84.4</v>
      </c>
    </row>
    <row r="121" spans="1:6" ht="32.25" customHeight="1">
      <c r="A121" s="82" t="s">
        <v>574</v>
      </c>
      <c r="B121" s="83"/>
      <c r="C121" s="228" t="s">
        <v>289</v>
      </c>
      <c r="D121" s="229"/>
      <c r="E121" s="230"/>
      <c r="F121" s="80">
        <f>F122+F123</f>
        <v>271</v>
      </c>
    </row>
    <row r="122" spans="1:6" ht="62.25" customHeight="1">
      <c r="A122" s="82"/>
      <c r="B122" s="83">
        <v>100</v>
      </c>
      <c r="C122" s="228" t="s">
        <v>290</v>
      </c>
      <c r="D122" s="229"/>
      <c r="E122" s="230"/>
      <c r="F122" s="80">
        <v>210.2</v>
      </c>
    </row>
    <row r="123" spans="1:6" ht="31.5" customHeight="1">
      <c r="A123" s="79"/>
      <c r="B123" s="91">
        <v>200</v>
      </c>
      <c r="C123" s="241" t="s">
        <v>200</v>
      </c>
      <c r="D123" s="242"/>
      <c r="E123" s="243"/>
      <c r="F123" s="92">
        <v>60.8</v>
      </c>
    </row>
    <row r="124" spans="1:6" ht="30" customHeight="1">
      <c r="A124" s="82" t="s">
        <v>611</v>
      </c>
      <c r="B124" s="83"/>
      <c r="C124" s="228" t="s">
        <v>291</v>
      </c>
      <c r="D124" s="229"/>
      <c r="E124" s="230"/>
      <c r="F124" s="80">
        <f>F125</f>
        <v>37</v>
      </c>
    </row>
    <row r="125" spans="1:6" ht="15.75" customHeight="1">
      <c r="A125" s="93"/>
      <c r="B125" s="91">
        <v>800</v>
      </c>
      <c r="C125" s="241" t="s">
        <v>243</v>
      </c>
      <c r="D125" s="242"/>
      <c r="E125" s="243"/>
      <c r="F125" s="81">
        <v>37</v>
      </c>
    </row>
    <row r="126" spans="1:6" ht="33" customHeight="1">
      <c r="A126" s="93" t="s">
        <v>572</v>
      </c>
      <c r="B126" s="91"/>
      <c r="C126" s="261" t="s">
        <v>612</v>
      </c>
      <c r="D126" s="262"/>
      <c r="E126" s="263"/>
      <c r="F126" s="81">
        <f>F127</f>
        <v>113.3</v>
      </c>
    </row>
    <row r="127" spans="1:6" ht="15.75" customHeight="1">
      <c r="A127" s="93"/>
      <c r="B127" s="91">
        <v>500</v>
      </c>
      <c r="C127" s="261" t="s">
        <v>292</v>
      </c>
      <c r="D127" s="262"/>
      <c r="E127" s="263"/>
      <c r="F127" s="81">
        <v>113.3</v>
      </c>
    </row>
    <row r="128" spans="1:6" ht="30" customHeight="1">
      <c r="A128" s="82" t="s">
        <v>294</v>
      </c>
      <c r="B128" s="83"/>
      <c r="C128" s="251" t="s">
        <v>295</v>
      </c>
      <c r="D128" s="252"/>
      <c r="E128" s="253"/>
      <c r="F128" s="80">
        <f>F129+F130</f>
        <v>395.5</v>
      </c>
    </row>
    <row r="129" spans="1:6" ht="60.75" customHeight="1">
      <c r="A129" s="82"/>
      <c r="B129" s="83">
        <v>100</v>
      </c>
      <c r="C129" s="228" t="s">
        <v>290</v>
      </c>
      <c r="D129" s="229"/>
      <c r="E129" s="230"/>
      <c r="F129" s="80">
        <v>375.5</v>
      </c>
    </row>
    <row r="130" spans="1:6" ht="31.5" customHeight="1">
      <c r="A130" s="82"/>
      <c r="B130" s="83">
        <v>200</v>
      </c>
      <c r="C130" s="228" t="s">
        <v>200</v>
      </c>
      <c r="D130" s="229"/>
      <c r="E130" s="230"/>
      <c r="F130" s="80">
        <v>20</v>
      </c>
    </row>
    <row r="131" spans="1:6" ht="32.25" customHeight="1">
      <c r="A131" s="79" t="s">
        <v>550</v>
      </c>
      <c r="B131" s="91"/>
      <c r="C131" s="241" t="s">
        <v>296</v>
      </c>
      <c r="D131" s="242"/>
      <c r="E131" s="243"/>
      <c r="F131" s="81">
        <f>F132</f>
        <v>4</v>
      </c>
    </row>
    <row r="132" spans="1:6" ht="30.75" customHeight="1">
      <c r="A132" s="79"/>
      <c r="B132" s="91">
        <v>200</v>
      </c>
      <c r="C132" s="241" t="s">
        <v>200</v>
      </c>
      <c r="D132" s="242"/>
      <c r="E132" s="243"/>
      <c r="F132" s="81">
        <v>4</v>
      </c>
    </row>
    <row r="133" spans="1:6" ht="76.5" customHeight="1">
      <c r="A133" s="79" t="s">
        <v>551</v>
      </c>
      <c r="B133" s="94"/>
      <c r="C133" s="228" t="s">
        <v>297</v>
      </c>
      <c r="D133" s="229"/>
      <c r="E133" s="230"/>
      <c r="F133" s="95">
        <f>F134</f>
        <v>9.7</v>
      </c>
    </row>
    <row r="134" spans="1:6" ht="32.25" customHeight="1">
      <c r="A134" s="79"/>
      <c r="B134" s="94">
        <v>200</v>
      </c>
      <c r="C134" s="241" t="s">
        <v>200</v>
      </c>
      <c r="D134" s="242"/>
      <c r="E134" s="243"/>
      <c r="F134" s="95">
        <v>9.7</v>
      </c>
    </row>
    <row r="135" spans="1:6" ht="29.25" customHeight="1">
      <c r="A135" s="79" t="s">
        <v>298</v>
      </c>
      <c r="B135" s="91"/>
      <c r="C135" s="241" t="s">
        <v>299</v>
      </c>
      <c r="D135" s="242"/>
      <c r="E135" s="243"/>
      <c r="F135" s="81">
        <f>F136+F138+F140+F148+F150+F152+F142+F144+F147</f>
        <v>6996.4</v>
      </c>
    </row>
    <row r="136" spans="1:6" ht="17.25" customHeight="1">
      <c r="A136" s="79" t="s">
        <v>300</v>
      </c>
      <c r="B136" s="91"/>
      <c r="C136" s="241" t="s">
        <v>301</v>
      </c>
      <c r="D136" s="242"/>
      <c r="E136" s="243"/>
      <c r="F136" s="92">
        <f>F137</f>
        <v>43.5</v>
      </c>
    </row>
    <row r="137" spans="1:6" ht="31.5" customHeight="1">
      <c r="A137" s="79"/>
      <c r="B137" s="91">
        <v>200</v>
      </c>
      <c r="C137" s="241" t="s">
        <v>200</v>
      </c>
      <c r="D137" s="242"/>
      <c r="E137" s="243"/>
      <c r="F137" s="81">
        <v>43.5</v>
      </c>
    </row>
    <row r="138" spans="1:6" ht="30.75" customHeight="1">
      <c r="A138" s="79" t="s">
        <v>571</v>
      </c>
      <c r="B138" s="165"/>
      <c r="C138" s="247" t="s">
        <v>418</v>
      </c>
      <c r="D138" s="242"/>
      <c r="E138" s="243"/>
      <c r="F138" s="166">
        <f>F139</f>
        <v>410.3</v>
      </c>
    </row>
    <row r="139" spans="1:6" ht="17.25" customHeight="1">
      <c r="A139" s="79"/>
      <c r="B139" s="165">
        <v>800</v>
      </c>
      <c r="C139" s="241" t="s">
        <v>243</v>
      </c>
      <c r="D139" s="242"/>
      <c r="E139" s="243"/>
      <c r="F139" s="81">
        <v>410.3</v>
      </c>
    </row>
    <row r="140" spans="1:6" ht="15.75" customHeight="1">
      <c r="A140" s="82" t="s">
        <v>575</v>
      </c>
      <c r="B140" s="94"/>
      <c r="C140" s="241" t="s">
        <v>302</v>
      </c>
      <c r="D140" s="242"/>
      <c r="E140" s="243"/>
      <c r="F140" s="95">
        <f>F141</f>
        <v>160</v>
      </c>
    </row>
    <row r="141" spans="1:6" ht="17.25" customHeight="1">
      <c r="A141" s="79"/>
      <c r="B141" s="91">
        <v>500</v>
      </c>
      <c r="C141" s="254" t="s">
        <v>292</v>
      </c>
      <c r="D141" s="242"/>
      <c r="E141" s="243"/>
      <c r="F141" s="95">
        <v>160</v>
      </c>
    </row>
    <row r="142" spans="1:6" ht="48" customHeight="1">
      <c r="A142" s="82" t="s">
        <v>417</v>
      </c>
      <c r="B142" s="86"/>
      <c r="C142" s="228" t="s">
        <v>310</v>
      </c>
      <c r="D142" s="229"/>
      <c r="E142" s="230"/>
      <c r="F142" s="96">
        <f>F143</f>
        <v>3440</v>
      </c>
    </row>
    <row r="143" spans="1:6" ht="17.25" customHeight="1">
      <c r="A143" s="82"/>
      <c r="B143" s="83">
        <v>500</v>
      </c>
      <c r="C143" s="251" t="s">
        <v>292</v>
      </c>
      <c r="D143" s="229"/>
      <c r="E143" s="230"/>
      <c r="F143" s="80">
        <v>3440</v>
      </c>
    </row>
    <row r="144" spans="1:6" ht="32.25" customHeight="1">
      <c r="A144" s="82" t="s">
        <v>576</v>
      </c>
      <c r="B144" s="83"/>
      <c r="C144" s="228" t="s">
        <v>311</v>
      </c>
      <c r="D144" s="229"/>
      <c r="E144" s="230"/>
      <c r="F144" s="81">
        <f>F145</f>
        <v>2431</v>
      </c>
    </row>
    <row r="145" spans="1:6" ht="17.25" customHeight="1">
      <c r="A145" s="82"/>
      <c r="B145" s="83">
        <v>500</v>
      </c>
      <c r="C145" s="251" t="s">
        <v>292</v>
      </c>
      <c r="D145" s="229"/>
      <c r="E145" s="230"/>
      <c r="F145" s="80">
        <v>2431</v>
      </c>
    </row>
    <row r="146" spans="1:6" ht="17.25" customHeight="1">
      <c r="A146" s="82" t="s">
        <v>603</v>
      </c>
      <c r="B146" s="83"/>
      <c r="C146" s="258" t="s">
        <v>604</v>
      </c>
      <c r="D146" s="259"/>
      <c r="E146" s="260"/>
      <c r="F146" s="80">
        <f>F147</f>
        <v>200</v>
      </c>
    </row>
    <row r="147" spans="1:6" ht="34.5" customHeight="1">
      <c r="A147" s="82"/>
      <c r="B147" s="83">
        <v>600</v>
      </c>
      <c r="C147" s="228" t="s">
        <v>190</v>
      </c>
      <c r="D147" s="229"/>
      <c r="E147" s="230"/>
      <c r="F147" s="80">
        <v>200</v>
      </c>
    </row>
    <row r="148" spans="1:6" ht="44.25" customHeight="1">
      <c r="A148" s="84" t="s">
        <v>303</v>
      </c>
      <c r="B148" s="91"/>
      <c r="C148" s="241" t="s">
        <v>304</v>
      </c>
      <c r="D148" s="242"/>
      <c r="E148" s="243"/>
      <c r="F148" s="92">
        <f>F149</f>
        <v>72</v>
      </c>
    </row>
    <row r="149" spans="1:6" ht="15" customHeight="1">
      <c r="A149" s="79"/>
      <c r="B149" s="91">
        <v>300</v>
      </c>
      <c r="C149" s="241" t="s">
        <v>305</v>
      </c>
      <c r="D149" s="242"/>
      <c r="E149" s="243"/>
      <c r="F149" s="81">
        <v>72</v>
      </c>
    </row>
    <row r="150" spans="1:6" ht="76.5" customHeight="1">
      <c r="A150" s="79" t="s">
        <v>552</v>
      </c>
      <c r="B150" s="91"/>
      <c r="C150" s="254" t="s">
        <v>306</v>
      </c>
      <c r="D150" s="242"/>
      <c r="E150" s="243"/>
      <c r="F150" s="95">
        <f>F151</f>
        <v>66.1</v>
      </c>
    </row>
    <row r="151" spans="1:6" ht="31.5" customHeight="1">
      <c r="A151" s="79"/>
      <c r="B151" s="94">
        <v>600</v>
      </c>
      <c r="C151" s="228" t="s">
        <v>190</v>
      </c>
      <c r="D151" s="229"/>
      <c r="E151" s="230"/>
      <c r="F151" s="95">
        <v>66.1</v>
      </c>
    </row>
    <row r="152" spans="1:6" ht="48.75" customHeight="1">
      <c r="A152" s="79" t="s">
        <v>554</v>
      </c>
      <c r="B152" s="94"/>
      <c r="C152" s="228" t="s">
        <v>308</v>
      </c>
      <c r="D152" s="229"/>
      <c r="E152" s="230"/>
      <c r="F152" s="95">
        <f>F153</f>
        <v>173.5</v>
      </c>
    </row>
    <row r="153" spans="1:6" ht="30" customHeight="1">
      <c r="A153" s="79"/>
      <c r="B153" s="94">
        <v>200</v>
      </c>
      <c r="C153" s="241" t="s">
        <v>200</v>
      </c>
      <c r="D153" s="242"/>
      <c r="E153" s="243"/>
      <c r="F153" s="95">
        <v>173.5</v>
      </c>
    </row>
    <row r="154" spans="1:8" ht="18.75" customHeight="1">
      <c r="A154" s="79"/>
      <c r="B154" s="91"/>
      <c r="C154" s="255" t="s">
        <v>312</v>
      </c>
      <c r="D154" s="256"/>
      <c r="E154" s="257"/>
      <c r="F154" s="97">
        <f>F10+F15+F50+F96+F101+F112+F117</f>
        <v>30847.99305</v>
      </c>
      <c r="G154" s="98"/>
      <c r="H154" s="99"/>
    </row>
  </sheetData>
  <sheetProtection/>
  <mergeCells count="152">
    <mergeCell ref="C42:E42"/>
    <mergeCell ref="C43:E43"/>
    <mergeCell ref="C44:E44"/>
    <mergeCell ref="C45:E45"/>
    <mergeCell ref="C126:E126"/>
    <mergeCell ref="C127:E127"/>
    <mergeCell ref="C123:E123"/>
    <mergeCell ref="C103:E103"/>
    <mergeCell ref="C104:E104"/>
    <mergeCell ref="C105:E105"/>
    <mergeCell ref="C138:E138"/>
    <mergeCell ref="C139:E139"/>
    <mergeCell ref="C144:E144"/>
    <mergeCell ref="C132:E132"/>
    <mergeCell ref="C133:E133"/>
    <mergeCell ref="C154:E154"/>
    <mergeCell ref="C143:E143"/>
    <mergeCell ref="C147:E147"/>
    <mergeCell ref="C146:E146"/>
    <mergeCell ref="C151:E151"/>
    <mergeCell ref="C39:E39"/>
    <mergeCell ref="C40:E40"/>
    <mergeCell ref="C41:E41"/>
    <mergeCell ref="C72:E72"/>
    <mergeCell ref="C87:E87"/>
    <mergeCell ref="C142:E142"/>
    <mergeCell ref="C134:E134"/>
    <mergeCell ref="C135:E135"/>
    <mergeCell ref="C137:E137"/>
    <mergeCell ref="C122:E122"/>
    <mergeCell ref="C152:E152"/>
    <mergeCell ref="C153:E153"/>
    <mergeCell ref="C140:E140"/>
    <mergeCell ref="C141:E141"/>
    <mergeCell ref="C148:E148"/>
    <mergeCell ref="C149:E149"/>
    <mergeCell ref="C150:E150"/>
    <mergeCell ref="C145:E145"/>
    <mergeCell ref="C130:E130"/>
    <mergeCell ref="C131:E131"/>
    <mergeCell ref="C128:E128"/>
    <mergeCell ref="C129:E129"/>
    <mergeCell ref="C136:E136"/>
    <mergeCell ref="C119:E119"/>
    <mergeCell ref="C120:E120"/>
    <mergeCell ref="C124:E124"/>
    <mergeCell ref="C125:E125"/>
    <mergeCell ref="C117:E117"/>
    <mergeCell ref="C118:E118"/>
    <mergeCell ref="C121:E121"/>
    <mergeCell ref="C113:E113"/>
    <mergeCell ref="C106:E106"/>
    <mergeCell ref="C107:E107"/>
    <mergeCell ref="C115:E115"/>
    <mergeCell ref="C114:E114"/>
    <mergeCell ref="C112:E112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95:E95"/>
    <mergeCell ref="C96:E96"/>
    <mergeCell ref="C83:E83"/>
    <mergeCell ref="C84:E84"/>
    <mergeCell ref="C85:E85"/>
    <mergeCell ref="C88:E88"/>
    <mergeCell ref="C89:E89"/>
    <mergeCell ref="C90:E90"/>
    <mergeCell ref="C86:E86"/>
    <mergeCell ref="C77:E77"/>
    <mergeCell ref="C78:E78"/>
    <mergeCell ref="C79:E79"/>
    <mergeCell ref="C80:E80"/>
    <mergeCell ref="C81:E81"/>
    <mergeCell ref="C82:E82"/>
    <mergeCell ref="C75:E75"/>
    <mergeCell ref="C76:E76"/>
    <mergeCell ref="C61:E61"/>
    <mergeCell ref="C68:E68"/>
    <mergeCell ref="C69:E69"/>
    <mergeCell ref="C70:E70"/>
    <mergeCell ref="C57:E57"/>
    <mergeCell ref="C58:E58"/>
    <mergeCell ref="C59:E59"/>
    <mergeCell ref="C71:E71"/>
    <mergeCell ref="C73:E73"/>
    <mergeCell ref="C74:E74"/>
    <mergeCell ref="C67:E67"/>
    <mergeCell ref="C66:E66"/>
    <mergeCell ref="C63:E63"/>
    <mergeCell ref="C64:E64"/>
    <mergeCell ref="C50:E50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109:E109"/>
    <mergeCell ref="C108:E108"/>
    <mergeCell ref="C62:E62"/>
    <mergeCell ref="C65:E65"/>
    <mergeCell ref="C60:E60"/>
    <mergeCell ref="C56:E56"/>
    <mergeCell ref="C33:E33"/>
    <mergeCell ref="C34:E34"/>
    <mergeCell ref="C35:E35"/>
    <mergeCell ref="C36:E36"/>
    <mergeCell ref="C37:E37"/>
    <mergeCell ref="C38:E38"/>
    <mergeCell ref="C22:E22"/>
    <mergeCell ref="C29:E29"/>
    <mergeCell ref="C30:E30"/>
    <mergeCell ref="C31:E31"/>
    <mergeCell ref="C32:E32"/>
    <mergeCell ref="C27:E27"/>
    <mergeCell ref="C28:E28"/>
    <mergeCell ref="C21:E21"/>
    <mergeCell ref="C24:E24"/>
    <mergeCell ref="C25:E25"/>
    <mergeCell ref="C26:E26"/>
    <mergeCell ref="C15:E15"/>
    <mergeCell ref="C16:E16"/>
    <mergeCell ref="C17:E17"/>
    <mergeCell ref="C18:E18"/>
    <mergeCell ref="C19:E19"/>
    <mergeCell ref="C23:E23"/>
    <mergeCell ref="C13:E13"/>
    <mergeCell ref="C14:E14"/>
    <mergeCell ref="C9:E9"/>
    <mergeCell ref="C10:E10"/>
    <mergeCell ref="C11:E11"/>
    <mergeCell ref="C20:E20"/>
    <mergeCell ref="C110:E110"/>
    <mergeCell ref="C111:E111"/>
    <mergeCell ref="C116:E116"/>
    <mergeCell ref="E1:F1"/>
    <mergeCell ref="E2:F2"/>
    <mergeCell ref="E3:F3"/>
    <mergeCell ref="E4:F4"/>
    <mergeCell ref="A6:F6"/>
    <mergeCell ref="C8:E8"/>
    <mergeCell ref="C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89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4.28125" style="0" customWidth="1"/>
    <col min="2" max="2" width="5.140625" style="0" customWidth="1"/>
    <col min="5" max="5" width="30.140625" style="0" customWidth="1"/>
    <col min="6" max="6" width="9.8515625" style="0" customWidth="1"/>
    <col min="7" max="7" width="9.7109375" style="0" customWidth="1"/>
    <col min="8" max="8" width="2.421875" style="0" customWidth="1"/>
  </cols>
  <sheetData>
    <row r="1" spans="1:7" ht="15.75">
      <c r="A1" s="17"/>
      <c r="E1" s="232" t="s">
        <v>478</v>
      </c>
      <c r="F1" s="232"/>
      <c r="G1" s="232"/>
    </row>
    <row r="2" spans="1:7" ht="15.75">
      <c r="A2" s="17"/>
      <c r="E2" s="232" t="s">
        <v>0</v>
      </c>
      <c r="F2" s="232"/>
      <c r="G2" s="232"/>
    </row>
    <row r="3" spans="1:7" ht="15.75">
      <c r="A3" s="17"/>
      <c r="E3" s="232" t="s">
        <v>1</v>
      </c>
      <c r="F3" s="232"/>
      <c r="G3" s="232"/>
    </row>
    <row r="4" spans="1:7" ht="15.75">
      <c r="A4" s="17"/>
      <c r="E4" s="232" t="s">
        <v>622</v>
      </c>
      <c r="F4" s="232"/>
      <c r="G4" s="232"/>
    </row>
    <row r="5" spans="1:7" ht="15">
      <c r="A5" s="17"/>
      <c r="E5" s="72"/>
      <c r="F5" s="72"/>
      <c r="G5" s="72"/>
    </row>
    <row r="6" spans="1:7" ht="50.25" customHeight="1">
      <c r="A6" s="264" t="s">
        <v>487</v>
      </c>
      <c r="B6" s="264"/>
      <c r="C6" s="264"/>
      <c r="D6" s="264"/>
      <c r="E6" s="264"/>
      <c r="F6" s="264"/>
      <c r="G6" s="265"/>
    </row>
    <row r="7" spans="3:5" ht="15">
      <c r="C7" s="160"/>
      <c r="D7" s="160"/>
      <c r="E7" s="160"/>
    </row>
    <row r="8" spans="1:7" ht="15">
      <c r="A8" s="75" t="s">
        <v>180</v>
      </c>
      <c r="B8" s="75" t="s">
        <v>181</v>
      </c>
      <c r="C8" s="235" t="s">
        <v>182</v>
      </c>
      <c r="D8" s="266"/>
      <c r="E8" s="267"/>
      <c r="F8" s="161">
        <v>2019</v>
      </c>
      <c r="G8" s="91">
        <v>2020</v>
      </c>
    </row>
    <row r="9" spans="1:7" ht="15">
      <c r="A9" s="100">
        <v>1</v>
      </c>
      <c r="B9" s="100">
        <v>2</v>
      </c>
      <c r="C9" s="268">
        <v>3</v>
      </c>
      <c r="D9" s="269"/>
      <c r="E9" s="270"/>
      <c r="F9" s="162">
        <v>4</v>
      </c>
      <c r="G9" s="100">
        <v>5</v>
      </c>
    </row>
    <row r="10" spans="1:7" ht="32.25" customHeight="1">
      <c r="A10" s="79" t="s">
        <v>184</v>
      </c>
      <c r="B10" s="79"/>
      <c r="C10" s="241" t="s">
        <v>523</v>
      </c>
      <c r="D10" s="242"/>
      <c r="E10" s="243"/>
      <c r="F10" s="80">
        <f aca="true" t="shared" si="0" ref="F10:G13">F11</f>
        <v>2385.6</v>
      </c>
      <c r="G10" s="80">
        <f t="shared" si="0"/>
        <v>2385.6</v>
      </c>
    </row>
    <row r="11" spans="1:7" ht="16.5" customHeight="1">
      <c r="A11" s="79" t="s">
        <v>186</v>
      </c>
      <c r="B11" s="79"/>
      <c r="C11" s="241" t="s">
        <v>524</v>
      </c>
      <c r="D11" s="242"/>
      <c r="E11" s="243"/>
      <c r="F11" s="81">
        <f t="shared" si="0"/>
        <v>2385.6</v>
      </c>
      <c r="G11" s="81">
        <f t="shared" si="0"/>
        <v>2385.6</v>
      </c>
    </row>
    <row r="12" spans="1:7" ht="44.25" customHeight="1">
      <c r="A12" s="82" t="s">
        <v>188</v>
      </c>
      <c r="B12" s="83"/>
      <c r="C12" s="228" t="s">
        <v>556</v>
      </c>
      <c r="D12" s="229"/>
      <c r="E12" s="230"/>
      <c r="F12" s="80">
        <f t="shared" si="0"/>
        <v>2385.6</v>
      </c>
      <c r="G12" s="80">
        <f t="shared" si="0"/>
        <v>2385.6</v>
      </c>
    </row>
    <row r="13" spans="1:7" ht="48.75" customHeight="1">
      <c r="A13" s="82" t="s">
        <v>189</v>
      </c>
      <c r="B13" s="83"/>
      <c r="C13" s="228" t="s">
        <v>525</v>
      </c>
      <c r="D13" s="229"/>
      <c r="E13" s="230"/>
      <c r="F13" s="81">
        <f t="shared" si="0"/>
        <v>2385.6</v>
      </c>
      <c r="G13" s="81">
        <f t="shared" si="0"/>
        <v>2385.6</v>
      </c>
    </row>
    <row r="14" spans="1:7" ht="45" customHeight="1">
      <c r="A14" s="82"/>
      <c r="B14" s="83">
        <v>600</v>
      </c>
      <c r="C14" s="228" t="s">
        <v>190</v>
      </c>
      <c r="D14" s="229"/>
      <c r="E14" s="230"/>
      <c r="F14" s="81">
        <v>2385.6</v>
      </c>
      <c r="G14" s="81">
        <v>2385.6</v>
      </c>
    </row>
    <row r="15" spans="1:7" ht="44.25" customHeight="1">
      <c r="A15" s="82" t="s">
        <v>192</v>
      </c>
      <c r="B15" s="83"/>
      <c r="C15" s="228" t="s">
        <v>526</v>
      </c>
      <c r="D15" s="229"/>
      <c r="E15" s="230"/>
      <c r="F15" s="80">
        <f>F16+F37</f>
        <v>20351</v>
      </c>
      <c r="G15" s="80">
        <f>G16+G37</f>
        <v>19983</v>
      </c>
    </row>
    <row r="16" spans="1:7" ht="45.75" customHeight="1">
      <c r="A16" s="82" t="s">
        <v>194</v>
      </c>
      <c r="B16" s="83"/>
      <c r="C16" s="228" t="s">
        <v>527</v>
      </c>
      <c r="D16" s="229"/>
      <c r="E16" s="230"/>
      <c r="F16" s="80">
        <f>F17+F22+F25+F28</f>
        <v>18086.9</v>
      </c>
      <c r="G16" s="80">
        <f>G17+G22+G25+G28</f>
        <v>17718.9</v>
      </c>
    </row>
    <row r="17" spans="1:7" ht="39.75" customHeight="1">
      <c r="A17" s="84" t="s">
        <v>196</v>
      </c>
      <c r="B17" s="83"/>
      <c r="C17" s="228" t="s">
        <v>528</v>
      </c>
      <c r="D17" s="229"/>
      <c r="E17" s="230"/>
      <c r="F17" s="80">
        <f>F18+F20</f>
        <v>13070.1</v>
      </c>
      <c r="G17" s="80">
        <f>G18+G20</f>
        <v>12334.4</v>
      </c>
    </row>
    <row r="18" spans="1:7" ht="15.75" customHeight="1">
      <c r="A18" s="82" t="s">
        <v>198</v>
      </c>
      <c r="B18" s="83"/>
      <c r="C18" s="228" t="s">
        <v>199</v>
      </c>
      <c r="D18" s="229"/>
      <c r="E18" s="230"/>
      <c r="F18" s="80">
        <f>F19</f>
        <v>9475.5</v>
      </c>
      <c r="G18" s="80">
        <f>G19</f>
        <v>8914.4</v>
      </c>
    </row>
    <row r="19" spans="1:7" ht="30.75" customHeight="1">
      <c r="A19" s="82"/>
      <c r="B19" s="83">
        <v>200</v>
      </c>
      <c r="C19" s="228" t="s">
        <v>200</v>
      </c>
      <c r="D19" s="229"/>
      <c r="E19" s="230"/>
      <c r="F19" s="80">
        <v>9475.5</v>
      </c>
      <c r="G19" s="80">
        <v>8914.4</v>
      </c>
    </row>
    <row r="20" spans="1:7" ht="18" customHeight="1">
      <c r="A20" s="82" t="s">
        <v>201</v>
      </c>
      <c r="B20" s="83"/>
      <c r="C20" s="228" t="s">
        <v>202</v>
      </c>
      <c r="D20" s="229"/>
      <c r="E20" s="230"/>
      <c r="F20" s="80">
        <f>F21</f>
        <v>3594.6</v>
      </c>
      <c r="G20" s="80">
        <f>G21</f>
        <v>3420</v>
      </c>
    </row>
    <row r="21" spans="1:7" ht="30" customHeight="1">
      <c r="A21" s="82"/>
      <c r="B21" s="83">
        <v>200</v>
      </c>
      <c r="C21" s="228" t="s">
        <v>200</v>
      </c>
      <c r="D21" s="229"/>
      <c r="E21" s="230"/>
      <c r="F21" s="80">
        <v>3594.6</v>
      </c>
      <c r="G21" s="80">
        <v>3420</v>
      </c>
    </row>
    <row r="22" spans="1:7" ht="30.75" customHeight="1">
      <c r="A22" s="82" t="s">
        <v>203</v>
      </c>
      <c r="B22" s="83"/>
      <c r="C22" s="228" t="s">
        <v>529</v>
      </c>
      <c r="D22" s="229"/>
      <c r="E22" s="230"/>
      <c r="F22" s="80">
        <f>F23</f>
        <v>100</v>
      </c>
      <c r="G22" s="80">
        <f>G23</f>
        <v>300</v>
      </c>
    </row>
    <row r="23" spans="1:7" ht="30" customHeight="1">
      <c r="A23" s="82" t="s">
        <v>204</v>
      </c>
      <c r="B23" s="83"/>
      <c r="C23" s="228" t="s">
        <v>509</v>
      </c>
      <c r="D23" s="229"/>
      <c r="E23" s="230"/>
      <c r="F23" s="80">
        <f>F24</f>
        <v>100</v>
      </c>
      <c r="G23" s="80">
        <f>G24</f>
        <v>300</v>
      </c>
    </row>
    <row r="24" spans="1:7" ht="31.5" customHeight="1">
      <c r="A24" s="82"/>
      <c r="B24" s="83">
        <v>200</v>
      </c>
      <c r="C24" s="228" t="s">
        <v>200</v>
      </c>
      <c r="D24" s="229"/>
      <c r="E24" s="230"/>
      <c r="F24" s="85">
        <v>100</v>
      </c>
      <c r="G24" s="85">
        <v>300</v>
      </c>
    </row>
    <row r="25" spans="1:7" ht="45.75" customHeight="1">
      <c r="A25" s="82" t="s">
        <v>205</v>
      </c>
      <c r="B25" s="83"/>
      <c r="C25" s="228" t="s">
        <v>530</v>
      </c>
      <c r="D25" s="229"/>
      <c r="E25" s="230"/>
      <c r="F25" s="80">
        <f>F26</f>
        <v>200</v>
      </c>
      <c r="G25" s="80">
        <f>G26</f>
        <v>200</v>
      </c>
    </row>
    <row r="26" spans="1:7" ht="15.75" customHeight="1">
      <c r="A26" s="82" t="s">
        <v>207</v>
      </c>
      <c r="B26" s="83"/>
      <c r="C26" s="228" t="s">
        <v>208</v>
      </c>
      <c r="D26" s="229"/>
      <c r="E26" s="230"/>
      <c r="F26" s="80">
        <f>F27</f>
        <v>200</v>
      </c>
      <c r="G26" s="80">
        <f>G27</f>
        <v>200</v>
      </c>
    </row>
    <row r="27" spans="1:7" ht="48" customHeight="1">
      <c r="A27" s="84"/>
      <c r="B27" s="83">
        <v>600</v>
      </c>
      <c r="C27" s="228" t="s">
        <v>190</v>
      </c>
      <c r="D27" s="229"/>
      <c r="E27" s="230"/>
      <c r="F27" s="80">
        <v>200</v>
      </c>
      <c r="G27" s="80">
        <v>200</v>
      </c>
    </row>
    <row r="28" spans="1:7" ht="32.25" customHeight="1">
      <c r="A28" s="84" t="s">
        <v>209</v>
      </c>
      <c r="B28" s="83"/>
      <c r="C28" s="228" t="s">
        <v>531</v>
      </c>
      <c r="D28" s="229"/>
      <c r="E28" s="230"/>
      <c r="F28" s="80">
        <f>F29+F31+F33+F35</f>
        <v>4716.8</v>
      </c>
      <c r="G28" s="80">
        <f>G29+G31+G33+G35</f>
        <v>4884.5</v>
      </c>
    </row>
    <row r="29" spans="1:7" ht="15.75" customHeight="1">
      <c r="A29" s="84" t="s">
        <v>211</v>
      </c>
      <c r="B29" s="83"/>
      <c r="C29" s="228" t="s">
        <v>213</v>
      </c>
      <c r="D29" s="229"/>
      <c r="E29" s="230"/>
      <c r="F29" s="80">
        <f>F30</f>
        <v>80</v>
      </c>
      <c r="G29" s="80">
        <f>G30</f>
        <v>80</v>
      </c>
    </row>
    <row r="30" spans="1:7" ht="45.75" customHeight="1">
      <c r="A30" s="87"/>
      <c r="B30" s="83">
        <v>600</v>
      </c>
      <c r="C30" s="228" t="s">
        <v>190</v>
      </c>
      <c r="D30" s="229"/>
      <c r="E30" s="230"/>
      <c r="F30" s="80">
        <v>80</v>
      </c>
      <c r="G30" s="80">
        <v>80</v>
      </c>
    </row>
    <row r="31" spans="1:7" ht="28.5" customHeight="1">
      <c r="A31" s="84" t="s">
        <v>212</v>
      </c>
      <c r="B31" s="83"/>
      <c r="C31" s="228" t="s">
        <v>215</v>
      </c>
      <c r="D31" s="229"/>
      <c r="E31" s="230"/>
      <c r="F31" s="80">
        <f>F32</f>
        <v>920</v>
      </c>
      <c r="G31" s="80">
        <f>G32</f>
        <v>1080</v>
      </c>
    </row>
    <row r="32" spans="1:7" ht="44.25" customHeight="1">
      <c r="A32" s="87"/>
      <c r="B32" s="83">
        <v>600</v>
      </c>
      <c r="C32" s="228" t="s">
        <v>190</v>
      </c>
      <c r="D32" s="229"/>
      <c r="E32" s="230"/>
      <c r="F32" s="80">
        <v>920</v>
      </c>
      <c r="G32" s="80">
        <v>1080</v>
      </c>
    </row>
    <row r="33" spans="1:7" ht="18" customHeight="1">
      <c r="A33" s="84" t="s">
        <v>214</v>
      </c>
      <c r="B33" s="83"/>
      <c r="C33" s="247" t="s">
        <v>217</v>
      </c>
      <c r="D33" s="248"/>
      <c r="E33" s="249"/>
      <c r="F33" s="80">
        <f>F34</f>
        <v>366.8</v>
      </c>
      <c r="G33" s="80">
        <f>G34</f>
        <v>374.5</v>
      </c>
    </row>
    <row r="34" spans="1:7" ht="48.75" customHeight="1">
      <c r="A34" s="87"/>
      <c r="B34" s="83">
        <v>600</v>
      </c>
      <c r="C34" s="228" t="s">
        <v>190</v>
      </c>
      <c r="D34" s="229"/>
      <c r="E34" s="230"/>
      <c r="F34" s="80">
        <v>366.8</v>
      </c>
      <c r="G34" s="80">
        <v>374.5</v>
      </c>
    </row>
    <row r="35" spans="1:7" ht="15.75" customHeight="1">
      <c r="A35" s="82" t="s">
        <v>216</v>
      </c>
      <c r="B35" s="83"/>
      <c r="C35" s="228" t="s">
        <v>219</v>
      </c>
      <c r="D35" s="229"/>
      <c r="E35" s="230"/>
      <c r="F35" s="80">
        <f>F36</f>
        <v>3350</v>
      </c>
      <c r="G35" s="80">
        <f>G36</f>
        <v>3350</v>
      </c>
    </row>
    <row r="36" spans="1:7" ht="32.25" customHeight="1">
      <c r="A36" s="82"/>
      <c r="B36" s="83">
        <v>200</v>
      </c>
      <c r="C36" s="228" t="s">
        <v>200</v>
      </c>
      <c r="D36" s="229"/>
      <c r="E36" s="230"/>
      <c r="F36" s="80">
        <v>3350</v>
      </c>
      <c r="G36" s="80">
        <v>3350</v>
      </c>
    </row>
    <row r="37" spans="1:7" ht="33" customHeight="1">
      <c r="A37" s="82" t="s">
        <v>220</v>
      </c>
      <c r="B37" s="83"/>
      <c r="C37" s="228" t="s">
        <v>533</v>
      </c>
      <c r="D37" s="229"/>
      <c r="E37" s="230"/>
      <c r="F37" s="80">
        <f aca="true" t="shared" si="1" ref="F37:G39">F38</f>
        <v>2264.1</v>
      </c>
      <c r="G37" s="80">
        <f t="shared" si="1"/>
        <v>2264.1</v>
      </c>
    </row>
    <row r="38" spans="1:7" ht="66" customHeight="1">
      <c r="A38" s="82" t="s">
        <v>222</v>
      </c>
      <c r="B38" s="83"/>
      <c r="C38" s="228" t="s">
        <v>534</v>
      </c>
      <c r="D38" s="229"/>
      <c r="E38" s="230"/>
      <c r="F38" s="80">
        <f t="shared" si="1"/>
        <v>2264.1</v>
      </c>
      <c r="G38" s="80">
        <f t="shared" si="1"/>
        <v>2264.1</v>
      </c>
    </row>
    <row r="39" spans="1:7" ht="54" customHeight="1">
      <c r="A39" s="82" t="s">
        <v>557</v>
      </c>
      <c r="B39" s="83"/>
      <c r="C39" s="228" t="s">
        <v>224</v>
      </c>
      <c r="D39" s="229"/>
      <c r="E39" s="230"/>
      <c r="F39" s="80">
        <f t="shared" si="1"/>
        <v>2264.1</v>
      </c>
      <c r="G39" s="80">
        <f t="shared" si="1"/>
        <v>2264.1</v>
      </c>
    </row>
    <row r="40" spans="1:7" ht="47.25" customHeight="1">
      <c r="A40" s="82"/>
      <c r="B40" s="83">
        <v>600</v>
      </c>
      <c r="C40" s="228" t="s">
        <v>190</v>
      </c>
      <c r="D40" s="229"/>
      <c r="E40" s="230"/>
      <c r="F40" s="80">
        <v>2264.1</v>
      </c>
      <c r="G40" s="80">
        <v>2264.1</v>
      </c>
    </row>
    <row r="41" spans="1:7" ht="49.5" customHeight="1">
      <c r="A41" s="82" t="s">
        <v>275</v>
      </c>
      <c r="B41" s="83"/>
      <c r="C41" s="228" t="s">
        <v>555</v>
      </c>
      <c r="D41" s="229"/>
      <c r="E41" s="230"/>
      <c r="F41" s="80">
        <f>F42</f>
        <v>150</v>
      </c>
      <c r="G41" s="80">
        <f>G42</f>
        <v>150</v>
      </c>
    </row>
    <row r="42" spans="1:7" ht="32.25" customHeight="1">
      <c r="A42" s="82" t="s">
        <v>276</v>
      </c>
      <c r="B42" s="83"/>
      <c r="C42" s="228" t="s">
        <v>545</v>
      </c>
      <c r="D42" s="229"/>
      <c r="E42" s="230"/>
      <c r="F42" s="89">
        <f>F44</f>
        <v>150</v>
      </c>
      <c r="G42" s="89">
        <f>G44</f>
        <v>150</v>
      </c>
    </row>
    <row r="43" spans="1:7" ht="63.75" customHeight="1">
      <c r="A43" s="82" t="s">
        <v>277</v>
      </c>
      <c r="B43" s="83"/>
      <c r="C43" s="228" t="s">
        <v>591</v>
      </c>
      <c r="D43" s="229"/>
      <c r="E43" s="230"/>
      <c r="F43" s="80">
        <f>F44</f>
        <v>150</v>
      </c>
      <c r="G43" s="80">
        <f>G44</f>
        <v>150</v>
      </c>
    </row>
    <row r="44" spans="1:7" ht="54.75" customHeight="1">
      <c r="A44" s="82" t="s">
        <v>278</v>
      </c>
      <c r="B44" s="83"/>
      <c r="C44" s="228" t="s">
        <v>592</v>
      </c>
      <c r="D44" s="229"/>
      <c r="E44" s="230"/>
      <c r="F44" s="80">
        <f>F45</f>
        <v>150</v>
      </c>
      <c r="G44" s="80">
        <f>G45</f>
        <v>150</v>
      </c>
    </row>
    <row r="45" spans="1:7" ht="20.25" customHeight="1">
      <c r="A45" s="82"/>
      <c r="B45" s="83">
        <v>800</v>
      </c>
      <c r="C45" s="228" t="s">
        <v>243</v>
      </c>
      <c r="D45" s="229"/>
      <c r="E45" s="230"/>
      <c r="F45" s="89">
        <v>150</v>
      </c>
      <c r="G45" s="89">
        <v>150</v>
      </c>
    </row>
    <row r="46" spans="1:7" ht="47.25" customHeight="1">
      <c r="A46" s="82" t="s">
        <v>279</v>
      </c>
      <c r="B46" s="83"/>
      <c r="C46" s="228" t="s">
        <v>546</v>
      </c>
      <c r="D46" s="229"/>
      <c r="E46" s="230"/>
      <c r="F46" s="80">
        <f>F47+F51</f>
        <v>684.9</v>
      </c>
      <c r="G46" s="80">
        <f>G47+G51</f>
        <v>684.9</v>
      </c>
    </row>
    <row r="47" spans="1:7" ht="66" customHeight="1">
      <c r="A47" s="82" t="s">
        <v>281</v>
      </c>
      <c r="B47" s="90"/>
      <c r="C47" s="228" t="s">
        <v>547</v>
      </c>
      <c r="D47" s="229"/>
      <c r="E47" s="230"/>
      <c r="F47" s="89">
        <f aca="true" t="shared" si="2" ref="F47:G49">F48</f>
        <v>500</v>
      </c>
      <c r="G47" s="89">
        <f t="shared" si="2"/>
        <v>500</v>
      </c>
    </row>
    <row r="48" spans="1:7" ht="48.75" customHeight="1">
      <c r="A48" s="82" t="s">
        <v>415</v>
      </c>
      <c r="B48" s="83"/>
      <c r="C48" s="228" t="s">
        <v>548</v>
      </c>
      <c r="D48" s="229"/>
      <c r="E48" s="230"/>
      <c r="F48" s="80">
        <f t="shared" si="2"/>
        <v>500</v>
      </c>
      <c r="G48" s="80">
        <f t="shared" si="2"/>
        <v>500</v>
      </c>
    </row>
    <row r="49" spans="1:7" ht="48" customHeight="1">
      <c r="A49" s="82" t="s">
        <v>416</v>
      </c>
      <c r="B49" s="83"/>
      <c r="C49" s="228" t="s">
        <v>284</v>
      </c>
      <c r="D49" s="229"/>
      <c r="E49" s="230"/>
      <c r="F49" s="80">
        <f t="shared" si="2"/>
        <v>500</v>
      </c>
      <c r="G49" s="80">
        <f t="shared" si="2"/>
        <v>500</v>
      </c>
    </row>
    <row r="50" spans="1:7" ht="33.75" customHeight="1">
      <c r="A50" s="82"/>
      <c r="B50" s="86">
        <v>200</v>
      </c>
      <c r="C50" s="228" t="s">
        <v>200</v>
      </c>
      <c r="D50" s="229"/>
      <c r="E50" s="230"/>
      <c r="F50" s="80">
        <v>500</v>
      </c>
      <c r="G50" s="80">
        <v>500</v>
      </c>
    </row>
    <row r="51" spans="1:7" ht="45" customHeight="1">
      <c r="A51" s="82" t="s">
        <v>513</v>
      </c>
      <c r="B51" s="86"/>
      <c r="C51" s="241" t="s">
        <v>549</v>
      </c>
      <c r="D51" s="242"/>
      <c r="E51" s="243"/>
      <c r="F51" s="80">
        <f>F52</f>
        <v>184.89999999999998</v>
      </c>
      <c r="G51" s="80">
        <f>G52</f>
        <v>184.89999999999998</v>
      </c>
    </row>
    <row r="52" spans="1:7" ht="48" customHeight="1">
      <c r="A52" s="82" t="s">
        <v>515</v>
      </c>
      <c r="B52" s="86"/>
      <c r="C52" s="228" t="s">
        <v>514</v>
      </c>
      <c r="D52" s="229"/>
      <c r="E52" s="230"/>
      <c r="F52" s="80">
        <f>F53+F55</f>
        <v>184.89999999999998</v>
      </c>
      <c r="G52" s="80">
        <f>G53+G55</f>
        <v>184.89999999999998</v>
      </c>
    </row>
    <row r="53" spans="1:7" ht="48.75" customHeight="1">
      <c r="A53" s="82" t="s">
        <v>516</v>
      </c>
      <c r="B53" s="86"/>
      <c r="C53" s="228" t="s">
        <v>517</v>
      </c>
      <c r="D53" s="229"/>
      <c r="E53" s="230"/>
      <c r="F53" s="80">
        <f>F54</f>
        <v>182.89999999999998</v>
      </c>
      <c r="G53" s="80">
        <f>G54</f>
        <v>182.89999999999998</v>
      </c>
    </row>
    <row r="54" spans="1:7" ht="18" customHeight="1">
      <c r="A54" s="82"/>
      <c r="B54" s="94">
        <v>300</v>
      </c>
      <c r="C54" s="250" t="s">
        <v>305</v>
      </c>
      <c r="D54" s="242"/>
      <c r="E54" s="243"/>
      <c r="F54" s="96">
        <f>68.6+114.3</f>
        <v>182.89999999999998</v>
      </c>
      <c r="G54" s="96">
        <f>68.6+114.3</f>
        <v>182.89999999999998</v>
      </c>
    </row>
    <row r="55" spans="1:7" ht="30.75" customHeight="1">
      <c r="A55" s="82" t="s">
        <v>553</v>
      </c>
      <c r="B55" s="86"/>
      <c r="C55" s="228" t="s">
        <v>309</v>
      </c>
      <c r="D55" s="229"/>
      <c r="E55" s="230"/>
      <c r="F55" s="96">
        <f>F56</f>
        <v>2</v>
      </c>
      <c r="G55" s="96">
        <f>G56</f>
        <v>2</v>
      </c>
    </row>
    <row r="56" spans="1:7" ht="35.25" customHeight="1">
      <c r="A56" s="82"/>
      <c r="B56" s="86">
        <v>200</v>
      </c>
      <c r="C56" s="228" t="s">
        <v>200</v>
      </c>
      <c r="D56" s="229"/>
      <c r="E56" s="230"/>
      <c r="F56" s="96">
        <v>2</v>
      </c>
      <c r="G56" s="96">
        <v>2</v>
      </c>
    </row>
    <row r="57" spans="1:7" ht="65.25" customHeight="1">
      <c r="A57" s="82" t="s">
        <v>519</v>
      </c>
      <c r="B57" s="83"/>
      <c r="C57" s="228" t="s">
        <v>518</v>
      </c>
      <c r="D57" s="229"/>
      <c r="E57" s="230"/>
      <c r="F57" s="88">
        <f>F59</f>
        <v>961.4</v>
      </c>
      <c r="G57" s="88">
        <f>G59</f>
        <v>937.1</v>
      </c>
    </row>
    <row r="58" spans="1:7" ht="48" customHeight="1">
      <c r="A58" s="82" t="s">
        <v>520</v>
      </c>
      <c r="B58" s="83"/>
      <c r="C58" s="228" t="s">
        <v>563</v>
      </c>
      <c r="D58" s="229"/>
      <c r="E58" s="230"/>
      <c r="F58" s="88">
        <f>F59</f>
        <v>961.4</v>
      </c>
      <c r="G58" s="88">
        <f>G59</f>
        <v>937.1</v>
      </c>
    </row>
    <row r="59" spans="1:7" ht="33.75" customHeight="1">
      <c r="A59" s="82" t="s">
        <v>561</v>
      </c>
      <c r="B59" s="83"/>
      <c r="C59" s="228" t="s">
        <v>562</v>
      </c>
      <c r="D59" s="229"/>
      <c r="E59" s="230"/>
      <c r="F59" s="88">
        <f>F60+F62</f>
        <v>961.4</v>
      </c>
      <c r="G59" s="88">
        <f>G60+G62</f>
        <v>937.1</v>
      </c>
    </row>
    <row r="60" spans="1:7" ht="20.25" customHeight="1">
      <c r="A60" s="82" t="s">
        <v>577</v>
      </c>
      <c r="B60" s="83"/>
      <c r="C60" s="228" t="s">
        <v>521</v>
      </c>
      <c r="D60" s="229"/>
      <c r="E60" s="230"/>
      <c r="F60" s="88">
        <f>F61</f>
        <v>579.4</v>
      </c>
      <c r="G60" s="88">
        <f>G61</f>
        <v>630.1</v>
      </c>
    </row>
    <row r="61" spans="1:7" ht="30" customHeight="1">
      <c r="A61" s="82"/>
      <c r="B61" s="83">
        <v>200</v>
      </c>
      <c r="C61" s="228" t="s">
        <v>200</v>
      </c>
      <c r="D61" s="229"/>
      <c r="E61" s="230"/>
      <c r="F61" s="88">
        <v>579.4</v>
      </c>
      <c r="G61" s="88">
        <v>630.1</v>
      </c>
    </row>
    <row r="62" spans="1:7" ht="29.25" customHeight="1">
      <c r="A62" s="82" t="s">
        <v>578</v>
      </c>
      <c r="B62" s="83"/>
      <c r="C62" s="228" t="s">
        <v>522</v>
      </c>
      <c r="D62" s="229"/>
      <c r="E62" s="230"/>
      <c r="F62" s="88">
        <f>F63</f>
        <v>382</v>
      </c>
      <c r="G62" s="88">
        <f>G63</f>
        <v>307</v>
      </c>
    </row>
    <row r="63" spans="1:7" ht="34.5" customHeight="1">
      <c r="A63" s="82"/>
      <c r="B63" s="83">
        <v>200</v>
      </c>
      <c r="C63" s="228" t="s">
        <v>200</v>
      </c>
      <c r="D63" s="229"/>
      <c r="E63" s="230"/>
      <c r="F63" s="88">
        <v>382</v>
      </c>
      <c r="G63" s="88">
        <v>307</v>
      </c>
    </row>
    <row r="64" spans="1:7" ht="15.75" customHeight="1">
      <c r="A64" s="82" t="s">
        <v>285</v>
      </c>
      <c r="B64" s="83"/>
      <c r="C64" s="228" t="s">
        <v>286</v>
      </c>
      <c r="D64" s="229"/>
      <c r="E64" s="230"/>
      <c r="F64" s="80">
        <f>F65+F80</f>
        <v>1123.2</v>
      </c>
      <c r="G64" s="80">
        <f>G65+G80</f>
        <v>1138</v>
      </c>
    </row>
    <row r="65" spans="1:7" ht="31.5" customHeight="1">
      <c r="A65" s="82" t="s">
        <v>287</v>
      </c>
      <c r="B65" s="83"/>
      <c r="C65" s="228" t="s">
        <v>288</v>
      </c>
      <c r="D65" s="229"/>
      <c r="E65" s="230"/>
      <c r="F65" s="89">
        <f>F66+F68+F71+F73+F76+F78</f>
        <v>767.6</v>
      </c>
      <c r="G65" s="89">
        <f>G66+G68+G71+G73+G76+G78</f>
        <v>782.4000000000001</v>
      </c>
    </row>
    <row r="66" spans="1:7" ht="15.75" customHeight="1">
      <c r="A66" s="82" t="s">
        <v>573</v>
      </c>
      <c r="B66" s="91"/>
      <c r="C66" s="241" t="s">
        <v>293</v>
      </c>
      <c r="D66" s="242"/>
      <c r="E66" s="243"/>
      <c r="F66" s="81">
        <f>F67</f>
        <v>84.4</v>
      </c>
      <c r="G66" s="81">
        <f>G67</f>
        <v>84.4</v>
      </c>
    </row>
    <row r="67" spans="1:7" ht="81.75" customHeight="1">
      <c r="A67" s="82"/>
      <c r="B67" s="91">
        <v>100</v>
      </c>
      <c r="C67" s="241" t="s">
        <v>290</v>
      </c>
      <c r="D67" s="242"/>
      <c r="E67" s="243"/>
      <c r="F67" s="92">
        <v>84.4</v>
      </c>
      <c r="G67" s="92">
        <v>84.4</v>
      </c>
    </row>
    <row r="68" spans="1:7" ht="32.25" customHeight="1">
      <c r="A68" s="82" t="s">
        <v>574</v>
      </c>
      <c r="B68" s="83"/>
      <c r="C68" s="228" t="s">
        <v>289</v>
      </c>
      <c r="D68" s="229"/>
      <c r="E68" s="230"/>
      <c r="F68" s="80">
        <f>F69+F70</f>
        <v>232.79999999999998</v>
      </c>
      <c r="G68" s="80">
        <f>G69+G70</f>
        <v>232.79999999999998</v>
      </c>
    </row>
    <row r="69" spans="1:7" ht="78.75" customHeight="1">
      <c r="A69" s="82"/>
      <c r="B69" s="83">
        <v>100</v>
      </c>
      <c r="C69" s="228" t="s">
        <v>290</v>
      </c>
      <c r="D69" s="229"/>
      <c r="E69" s="230"/>
      <c r="F69" s="80">
        <v>210.2</v>
      </c>
      <c r="G69" s="80">
        <v>210.2</v>
      </c>
    </row>
    <row r="70" spans="1:7" ht="33" customHeight="1">
      <c r="A70" s="79"/>
      <c r="B70" s="91">
        <v>200</v>
      </c>
      <c r="C70" s="241" t="s">
        <v>200</v>
      </c>
      <c r="D70" s="242"/>
      <c r="E70" s="243"/>
      <c r="F70" s="92">
        <v>22.6</v>
      </c>
      <c r="G70" s="92">
        <v>22.6</v>
      </c>
    </row>
    <row r="71" spans="1:7" ht="30.75" customHeight="1">
      <c r="A71" s="82" t="s">
        <v>611</v>
      </c>
      <c r="B71" s="83"/>
      <c r="C71" s="228" t="s">
        <v>291</v>
      </c>
      <c r="D71" s="229"/>
      <c r="E71" s="230"/>
      <c r="F71" s="80">
        <f>F72</f>
        <v>37</v>
      </c>
      <c r="G71" s="80">
        <f>G72</f>
        <v>37</v>
      </c>
    </row>
    <row r="72" spans="1:7" ht="21" customHeight="1">
      <c r="A72" s="93"/>
      <c r="B72" s="91">
        <v>800</v>
      </c>
      <c r="C72" s="241" t="s">
        <v>243</v>
      </c>
      <c r="D72" s="242"/>
      <c r="E72" s="243"/>
      <c r="F72" s="81">
        <v>37</v>
      </c>
      <c r="G72" s="81">
        <v>37</v>
      </c>
    </row>
    <row r="73" spans="1:7" ht="46.5" customHeight="1">
      <c r="A73" s="82" t="s">
        <v>294</v>
      </c>
      <c r="B73" s="83"/>
      <c r="C73" s="251" t="s">
        <v>295</v>
      </c>
      <c r="D73" s="252"/>
      <c r="E73" s="253"/>
      <c r="F73" s="80">
        <f>F74+F75</f>
        <v>399.7</v>
      </c>
      <c r="G73" s="80">
        <f>G74+G75</f>
        <v>414.5</v>
      </c>
    </row>
    <row r="74" spans="1:7" ht="81" customHeight="1">
      <c r="A74" s="82"/>
      <c r="B74" s="83">
        <v>100</v>
      </c>
      <c r="C74" s="228" t="s">
        <v>290</v>
      </c>
      <c r="D74" s="229"/>
      <c r="E74" s="230"/>
      <c r="F74" s="80">
        <v>375.5</v>
      </c>
      <c r="G74" s="80">
        <v>380</v>
      </c>
    </row>
    <row r="75" spans="1:7" ht="30.75" customHeight="1">
      <c r="A75" s="82"/>
      <c r="B75" s="83">
        <v>200</v>
      </c>
      <c r="C75" s="228" t="s">
        <v>200</v>
      </c>
      <c r="D75" s="229"/>
      <c r="E75" s="230"/>
      <c r="F75" s="80">
        <v>24.2</v>
      </c>
      <c r="G75" s="80">
        <v>34.5</v>
      </c>
    </row>
    <row r="76" spans="1:7" ht="33" customHeight="1">
      <c r="A76" s="79" t="s">
        <v>550</v>
      </c>
      <c r="B76" s="91"/>
      <c r="C76" s="241" t="s">
        <v>296</v>
      </c>
      <c r="D76" s="242"/>
      <c r="E76" s="243"/>
      <c r="F76" s="81">
        <f>F77</f>
        <v>4</v>
      </c>
      <c r="G76" s="81">
        <f>G77</f>
        <v>4</v>
      </c>
    </row>
    <row r="77" spans="1:7" ht="31.5" customHeight="1">
      <c r="A77" s="79"/>
      <c r="B77" s="91">
        <v>200</v>
      </c>
      <c r="C77" s="241" t="s">
        <v>200</v>
      </c>
      <c r="D77" s="242"/>
      <c r="E77" s="243"/>
      <c r="F77" s="81">
        <v>4</v>
      </c>
      <c r="G77" s="81">
        <v>4</v>
      </c>
    </row>
    <row r="78" spans="1:7" ht="80.25" customHeight="1">
      <c r="A78" s="79" t="s">
        <v>551</v>
      </c>
      <c r="B78" s="94"/>
      <c r="C78" s="228" t="s">
        <v>297</v>
      </c>
      <c r="D78" s="229"/>
      <c r="E78" s="230"/>
      <c r="F78" s="95">
        <f>F79</f>
        <v>9.7</v>
      </c>
      <c r="G78" s="95">
        <f>G79</f>
        <v>9.7</v>
      </c>
    </row>
    <row r="79" spans="1:7" ht="39" customHeight="1">
      <c r="A79" s="79"/>
      <c r="B79" s="94">
        <v>200</v>
      </c>
      <c r="C79" s="241" t="s">
        <v>200</v>
      </c>
      <c r="D79" s="242"/>
      <c r="E79" s="243"/>
      <c r="F79" s="95">
        <v>9.7</v>
      </c>
      <c r="G79" s="95">
        <v>9.7</v>
      </c>
    </row>
    <row r="80" spans="1:7" ht="31.5" customHeight="1">
      <c r="A80" s="79" t="s">
        <v>298</v>
      </c>
      <c r="B80" s="91"/>
      <c r="C80" s="241" t="s">
        <v>299</v>
      </c>
      <c r="D80" s="242"/>
      <c r="E80" s="243"/>
      <c r="F80" s="81">
        <f>F81+F83+F85+F87</f>
        <v>355.6</v>
      </c>
      <c r="G80" s="81">
        <f>G81+G83+G85+G87</f>
        <v>355.6</v>
      </c>
    </row>
    <row r="81" spans="1:7" ht="15.75" customHeight="1">
      <c r="A81" s="79" t="s">
        <v>300</v>
      </c>
      <c r="B81" s="91"/>
      <c r="C81" s="241" t="s">
        <v>301</v>
      </c>
      <c r="D81" s="242"/>
      <c r="E81" s="243"/>
      <c r="F81" s="92">
        <f>F82</f>
        <v>44</v>
      </c>
      <c r="G81" s="92">
        <f>G82</f>
        <v>44</v>
      </c>
    </row>
    <row r="82" spans="1:7" ht="33" customHeight="1">
      <c r="A82" s="79"/>
      <c r="B82" s="91">
        <v>200</v>
      </c>
      <c r="C82" s="241" t="s">
        <v>200</v>
      </c>
      <c r="D82" s="242"/>
      <c r="E82" s="243"/>
      <c r="F82" s="81">
        <v>44</v>
      </c>
      <c r="G82" s="81">
        <v>44</v>
      </c>
    </row>
    <row r="83" spans="1:7" ht="45" customHeight="1">
      <c r="A83" s="84" t="s">
        <v>303</v>
      </c>
      <c r="B83" s="91"/>
      <c r="C83" s="241" t="s">
        <v>304</v>
      </c>
      <c r="D83" s="242"/>
      <c r="E83" s="243"/>
      <c r="F83" s="92">
        <f>F84</f>
        <v>72</v>
      </c>
      <c r="G83" s="92">
        <f>G84</f>
        <v>72</v>
      </c>
    </row>
    <row r="84" spans="1:7" ht="15">
      <c r="A84" s="79"/>
      <c r="B84" s="91">
        <v>300</v>
      </c>
      <c r="C84" s="241" t="s">
        <v>305</v>
      </c>
      <c r="D84" s="242"/>
      <c r="E84" s="243"/>
      <c r="F84" s="81">
        <v>72</v>
      </c>
      <c r="G84" s="81">
        <v>72</v>
      </c>
    </row>
    <row r="85" spans="1:7" ht="96" customHeight="1">
      <c r="A85" s="79" t="s">
        <v>552</v>
      </c>
      <c r="B85" s="91"/>
      <c r="C85" s="254" t="s">
        <v>306</v>
      </c>
      <c r="D85" s="242"/>
      <c r="E85" s="243"/>
      <c r="F85" s="95">
        <f>F86</f>
        <v>66.1</v>
      </c>
      <c r="G85" s="95">
        <f>G86</f>
        <v>66.1</v>
      </c>
    </row>
    <row r="86" spans="1:7" ht="48" customHeight="1">
      <c r="A86" s="79"/>
      <c r="B86" s="94">
        <v>600</v>
      </c>
      <c r="C86" s="228" t="s">
        <v>190</v>
      </c>
      <c r="D86" s="229"/>
      <c r="E86" s="230"/>
      <c r="F86" s="95">
        <v>66.1</v>
      </c>
      <c r="G86" s="95">
        <v>66.1</v>
      </c>
    </row>
    <row r="87" spans="1:7" ht="59.25" customHeight="1">
      <c r="A87" s="79" t="s">
        <v>554</v>
      </c>
      <c r="B87" s="94"/>
      <c r="C87" s="228" t="s">
        <v>308</v>
      </c>
      <c r="D87" s="229"/>
      <c r="E87" s="230"/>
      <c r="F87" s="95">
        <f>F88</f>
        <v>173.5</v>
      </c>
      <c r="G87" s="95">
        <f>G88</f>
        <v>173.5</v>
      </c>
    </row>
    <row r="88" spans="1:7" ht="15">
      <c r="A88" s="79"/>
      <c r="B88" s="94">
        <v>200</v>
      </c>
      <c r="C88" s="241" t="s">
        <v>200</v>
      </c>
      <c r="D88" s="242"/>
      <c r="E88" s="243"/>
      <c r="F88" s="95">
        <v>173.5</v>
      </c>
      <c r="G88" s="95">
        <v>173.5</v>
      </c>
    </row>
    <row r="89" spans="1:7" ht="15">
      <c r="A89" s="79"/>
      <c r="B89" s="91"/>
      <c r="C89" s="255" t="s">
        <v>312</v>
      </c>
      <c r="D89" s="256"/>
      <c r="E89" s="257"/>
      <c r="F89" s="97">
        <f>F10+F15+F41+F46+F57+F64</f>
        <v>25656.100000000002</v>
      </c>
      <c r="G89" s="97">
        <f>G10+G15+G41+G46+G57+G64</f>
        <v>25278.6</v>
      </c>
    </row>
  </sheetData>
  <sheetProtection/>
  <mergeCells count="87">
    <mergeCell ref="C89:E89"/>
    <mergeCell ref="C86:E86"/>
    <mergeCell ref="C87:E87"/>
    <mergeCell ref="C88:E88"/>
    <mergeCell ref="C83:E83"/>
    <mergeCell ref="C84:E84"/>
    <mergeCell ref="C85:E85"/>
    <mergeCell ref="C80:E80"/>
    <mergeCell ref="C81:E81"/>
    <mergeCell ref="C82:E82"/>
    <mergeCell ref="C73:E73"/>
    <mergeCell ref="C74:E74"/>
    <mergeCell ref="C75:E75"/>
    <mergeCell ref="C76:E76"/>
    <mergeCell ref="C77:E77"/>
    <mergeCell ref="C78:E78"/>
    <mergeCell ref="C79:E79"/>
    <mergeCell ref="C70:E70"/>
    <mergeCell ref="C71:E71"/>
    <mergeCell ref="C72:E72"/>
    <mergeCell ref="C65:E65"/>
    <mergeCell ref="C68:E68"/>
    <mergeCell ref="C69:E69"/>
    <mergeCell ref="C66:E66"/>
    <mergeCell ref="C67:E67"/>
    <mergeCell ref="C58:E58"/>
    <mergeCell ref="C59:E59"/>
    <mergeCell ref="C60:E60"/>
    <mergeCell ref="C61:E61"/>
    <mergeCell ref="C64:E64"/>
    <mergeCell ref="C62:E62"/>
    <mergeCell ref="C63:E63"/>
    <mergeCell ref="C52:E52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51:E51"/>
    <mergeCell ref="C41:E41"/>
    <mergeCell ref="C42:E42"/>
    <mergeCell ref="C43:E43"/>
    <mergeCell ref="C44:E44"/>
    <mergeCell ref="C45:E45"/>
    <mergeCell ref="C37:E37"/>
    <mergeCell ref="C38:E38"/>
    <mergeCell ref="C39:E39"/>
    <mergeCell ref="C40:E40"/>
    <mergeCell ref="C33:E33"/>
    <mergeCell ref="C34:E34"/>
    <mergeCell ref="C35:E35"/>
    <mergeCell ref="C36:E36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E1:G1"/>
    <mergeCell ref="E2:G2"/>
    <mergeCell ref="E3:G3"/>
    <mergeCell ref="E4:G4"/>
    <mergeCell ref="A6:G6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1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13.28125" style="0" customWidth="1"/>
    <col min="4" max="4" width="5.140625" style="0" customWidth="1"/>
    <col min="7" max="7" width="25.28125" style="0" customWidth="1"/>
    <col min="8" max="8" width="9.57421875" style="0" customWidth="1"/>
    <col min="9" max="9" width="2.7109375" style="0" customWidth="1"/>
  </cols>
  <sheetData>
    <row r="1" spans="7:8" ht="15.75">
      <c r="G1" s="232" t="s">
        <v>479</v>
      </c>
      <c r="H1" s="232"/>
    </row>
    <row r="2" spans="7:8" ht="15.75">
      <c r="G2" s="232" t="s">
        <v>314</v>
      </c>
      <c r="H2" s="232"/>
    </row>
    <row r="3" spans="7:8" ht="15.75">
      <c r="G3" s="232" t="s">
        <v>315</v>
      </c>
      <c r="H3" s="232"/>
    </row>
    <row r="4" spans="7:8" ht="15.75">
      <c r="G4" s="232" t="s">
        <v>623</v>
      </c>
      <c r="H4" s="232"/>
    </row>
    <row r="6" spans="1:8" ht="37.5" customHeight="1">
      <c r="A6" s="233" t="s">
        <v>488</v>
      </c>
      <c r="B6" s="284"/>
      <c r="C6" s="284"/>
      <c r="D6" s="284"/>
      <c r="E6" s="284"/>
      <c r="F6" s="284"/>
      <c r="G6" s="284"/>
      <c r="H6" s="284"/>
    </row>
    <row r="8" spans="1:8" ht="21" customHeight="1">
      <c r="A8" s="79" t="s">
        <v>316</v>
      </c>
      <c r="B8" s="79" t="s">
        <v>317</v>
      </c>
      <c r="C8" s="75" t="s">
        <v>180</v>
      </c>
      <c r="D8" s="75" t="s">
        <v>181</v>
      </c>
      <c r="E8" s="235" t="s">
        <v>182</v>
      </c>
      <c r="F8" s="266"/>
      <c r="G8" s="267"/>
      <c r="H8" s="91" t="s">
        <v>54</v>
      </c>
    </row>
    <row r="9" spans="1:8" ht="15">
      <c r="A9" s="100">
        <v>1</v>
      </c>
      <c r="B9" s="100">
        <v>2</v>
      </c>
      <c r="C9" s="100">
        <v>3</v>
      </c>
      <c r="D9" s="100">
        <v>4</v>
      </c>
      <c r="E9" s="268">
        <v>5</v>
      </c>
      <c r="F9" s="269"/>
      <c r="G9" s="270"/>
      <c r="H9" s="100">
        <v>6</v>
      </c>
    </row>
    <row r="10" spans="1:8" ht="30" customHeight="1">
      <c r="A10" s="107">
        <v>763</v>
      </c>
      <c r="B10" s="108"/>
      <c r="C10" s="82"/>
      <c r="D10" s="83"/>
      <c r="E10" s="281" t="s">
        <v>329</v>
      </c>
      <c r="F10" s="282"/>
      <c r="G10" s="283"/>
      <c r="H10" s="109">
        <f>H11+H78+H85+H98+H114+H160+H175+H181</f>
        <v>30235.79305</v>
      </c>
    </row>
    <row r="11" spans="1:8" ht="16.5" customHeight="1">
      <c r="A11" s="107"/>
      <c r="B11" s="108" t="s">
        <v>330</v>
      </c>
      <c r="C11" s="82"/>
      <c r="D11" s="83"/>
      <c r="E11" s="271" t="s">
        <v>331</v>
      </c>
      <c r="F11" s="279"/>
      <c r="G11" s="280"/>
      <c r="H11" s="80">
        <f>H12+H23+H19</f>
        <v>3072.2000000000003</v>
      </c>
    </row>
    <row r="12" spans="1:8" ht="60.75" customHeight="1">
      <c r="A12" s="107"/>
      <c r="B12" s="108" t="s">
        <v>332</v>
      </c>
      <c r="C12" s="82"/>
      <c r="D12" s="83"/>
      <c r="E12" s="271" t="s">
        <v>333</v>
      </c>
      <c r="F12" s="279"/>
      <c r="G12" s="280"/>
      <c r="H12" s="80">
        <f>H13</f>
        <v>13.7</v>
      </c>
    </row>
    <row r="13" spans="1:8" ht="15" customHeight="1">
      <c r="A13" s="107"/>
      <c r="B13" s="108"/>
      <c r="C13" s="82" t="s">
        <v>285</v>
      </c>
      <c r="D13" s="83"/>
      <c r="E13" s="271" t="s">
        <v>286</v>
      </c>
      <c r="F13" s="279"/>
      <c r="G13" s="280"/>
      <c r="H13" s="80">
        <f>H14</f>
        <v>13.7</v>
      </c>
    </row>
    <row r="14" spans="1:8" ht="29.25" customHeight="1">
      <c r="A14" s="107"/>
      <c r="B14" s="108"/>
      <c r="C14" s="82" t="s">
        <v>287</v>
      </c>
      <c r="D14" s="83"/>
      <c r="E14" s="271" t="s">
        <v>288</v>
      </c>
      <c r="F14" s="279"/>
      <c r="G14" s="280"/>
      <c r="H14" s="80">
        <f>H15+H17</f>
        <v>13.7</v>
      </c>
    </row>
    <row r="15" spans="1:8" ht="30" customHeight="1">
      <c r="A15" s="107"/>
      <c r="B15" s="108"/>
      <c r="C15" s="82" t="s">
        <v>550</v>
      </c>
      <c r="D15" s="83"/>
      <c r="E15" s="271" t="s">
        <v>296</v>
      </c>
      <c r="F15" s="279"/>
      <c r="G15" s="280"/>
      <c r="H15" s="80">
        <f>H16</f>
        <v>4</v>
      </c>
    </row>
    <row r="16" spans="1:8" ht="48" customHeight="1">
      <c r="A16" s="107"/>
      <c r="B16" s="108"/>
      <c r="C16" s="82"/>
      <c r="D16" s="83">
        <v>200</v>
      </c>
      <c r="E16" s="271" t="s">
        <v>200</v>
      </c>
      <c r="F16" s="272"/>
      <c r="G16" s="273"/>
      <c r="H16" s="80">
        <v>4</v>
      </c>
    </row>
    <row r="17" spans="1:8" ht="96.75" customHeight="1">
      <c r="A17" s="107"/>
      <c r="B17" s="108"/>
      <c r="C17" s="82" t="s">
        <v>551</v>
      </c>
      <c r="D17" s="86"/>
      <c r="E17" s="271" t="s">
        <v>297</v>
      </c>
      <c r="F17" s="279"/>
      <c r="G17" s="280"/>
      <c r="H17" s="110">
        <f>H18</f>
        <v>9.7</v>
      </c>
    </row>
    <row r="18" spans="1:8" ht="30.75" customHeight="1">
      <c r="A18" s="107"/>
      <c r="B18" s="108"/>
      <c r="C18" s="82"/>
      <c r="D18" s="86">
        <v>200</v>
      </c>
      <c r="E18" s="271" t="s">
        <v>200</v>
      </c>
      <c r="F18" s="272"/>
      <c r="G18" s="273"/>
      <c r="H18" s="110">
        <v>9.7</v>
      </c>
    </row>
    <row r="19" spans="1:8" ht="15.75" customHeight="1">
      <c r="A19" s="107"/>
      <c r="B19" s="102" t="s">
        <v>422</v>
      </c>
      <c r="C19" s="79"/>
      <c r="D19" s="91"/>
      <c r="E19" s="254" t="s">
        <v>423</v>
      </c>
      <c r="F19" s="293"/>
      <c r="G19" s="294"/>
      <c r="H19" s="95">
        <f>H20</f>
        <v>410.3</v>
      </c>
    </row>
    <row r="20" spans="1:8" ht="36.75" customHeight="1">
      <c r="A20" s="107"/>
      <c r="B20" s="102"/>
      <c r="C20" s="82" t="s">
        <v>298</v>
      </c>
      <c r="D20" s="91"/>
      <c r="E20" s="241" t="s">
        <v>299</v>
      </c>
      <c r="F20" s="242"/>
      <c r="G20" s="243"/>
      <c r="H20" s="166">
        <f>H21</f>
        <v>410.3</v>
      </c>
    </row>
    <row r="21" spans="1:8" ht="36.75" customHeight="1">
      <c r="A21" s="107"/>
      <c r="B21" s="102"/>
      <c r="C21" s="79" t="s">
        <v>571</v>
      </c>
      <c r="D21" s="165"/>
      <c r="E21" s="318" t="s">
        <v>418</v>
      </c>
      <c r="F21" s="319"/>
      <c r="G21" s="320"/>
      <c r="H21" s="166">
        <f>H22</f>
        <v>410.3</v>
      </c>
    </row>
    <row r="22" spans="1:8" ht="18" customHeight="1">
      <c r="A22" s="107"/>
      <c r="B22" s="102"/>
      <c r="C22" s="79"/>
      <c r="D22" s="165">
        <v>800</v>
      </c>
      <c r="E22" s="241" t="s">
        <v>243</v>
      </c>
      <c r="F22" s="319"/>
      <c r="G22" s="320"/>
      <c r="H22" s="91">
        <v>410.3</v>
      </c>
    </row>
    <row r="23" spans="1:8" ht="19.5" customHeight="1">
      <c r="A23" s="107"/>
      <c r="B23" s="108" t="s">
        <v>334</v>
      </c>
      <c r="C23" s="82"/>
      <c r="D23" s="83"/>
      <c r="E23" s="271" t="s">
        <v>335</v>
      </c>
      <c r="F23" s="279"/>
      <c r="G23" s="280"/>
      <c r="H23" s="80">
        <f>H33+H69+H74+H24</f>
        <v>2648.2000000000003</v>
      </c>
    </row>
    <row r="24" spans="1:8" ht="63" customHeight="1">
      <c r="A24" s="107"/>
      <c r="B24" s="108"/>
      <c r="C24" s="79" t="s">
        <v>192</v>
      </c>
      <c r="D24" s="83"/>
      <c r="E24" s="274" t="s">
        <v>580</v>
      </c>
      <c r="F24" s="275"/>
      <c r="G24" s="276"/>
      <c r="H24" s="80">
        <f>H25</f>
        <v>300</v>
      </c>
    </row>
    <row r="25" spans="1:8" ht="45.75" customHeight="1">
      <c r="A25" s="107"/>
      <c r="B25" s="108"/>
      <c r="C25" s="82" t="s">
        <v>194</v>
      </c>
      <c r="D25" s="83"/>
      <c r="E25" s="271" t="s">
        <v>195</v>
      </c>
      <c r="F25" s="277"/>
      <c r="G25" s="278"/>
      <c r="H25" s="80">
        <f>H26</f>
        <v>300</v>
      </c>
    </row>
    <row r="26" spans="1:8" ht="36.75" customHeight="1">
      <c r="A26" s="107"/>
      <c r="B26" s="108"/>
      <c r="C26" s="82" t="s">
        <v>512</v>
      </c>
      <c r="D26" s="83"/>
      <c r="E26" s="290" t="s">
        <v>532</v>
      </c>
      <c r="F26" s="291"/>
      <c r="G26" s="292"/>
      <c r="H26" s="80">
        <f>H27+H29+H31</f>
        <v>300</v>
      </c>
    </row>
    <row r="27" spans="1:8" ht="31.5" customHeight="1">
      <c r="A27" s="107"/>
      <c r="B27" s="108"/>
      <c r="C27" s="82" t="s">
        <v>511</v>
      </c>
      <c r="D27" s="83"/>
      <c r="E27" s="271" t="s">
        <v>510</v>
      </c>
      <c r="F27" s="279"/>
      <c r="G27" s="280"/>
      <c r="H27" s="80">
        <f>H28</f>
        <v>100</v>
      </c>
    </row>
    <row r="28" spans="1:8" ht="50.25" customHeight="1">
      <c r="A28" s="107"/>
      <c r="B28" s="108"/>
      <c r="C28" s="82"/>
      <c r="D28" s="83">
        <v>200</v>
      </c>
      <c r="E28" s="271" t="s">
        <v>200</v>
      </c>
      <c r="F28" s="279"/>
      <c r="G28" s="280"/>
      <c r="H28" s="80">
        <v>100</v>
      </c>
    </row>
    <row r="29" spans="1:8" ht="34.5" customHeight="1">
      <c r="A29" s="107"/>
      <c r="B29" s="108"/>
      <c r="C29" s="82" t="s">
        <v>609</v>
      </c>
      <c r="D29" s="83"/>
      <c r="E29" s="244" t="s">
        <v>607</v>
      </c>
      <c r="F29" s="245"/>
      <c r="G29" s="246"/>
      <c r="H29" s="80">
        <f>H30</f>
        <v>100</v>
      </c>
    </row>
    <row r="30" spans="1:8" ht="46.5" customHeight="1">
      <c r="A30" s="107"/>
      <c r="B30" s="108"/>
      <c r="C30" s="82"/>
      <c r="D30" s="83">
        <v>200</v>
      </c>
      <c r="E30" s="244" t="s">
        <v>200</v>
      </c>
      <c r="F30" s="245"/>
      <c r="G30" s="246"/>
      <c r="H30" s="80">
        <v>100</v>
      </c>
    </row>
    <row r="31" spans="1:8" ht="34.5" customHeight="1">
      <c r="A31" s="107"/>
      <c r="B31" s="108"/>
      <c r="C31" s="82" t="s">
        <v>610</v>
      </c>
      <c r="D31" s="83"/>
      <c r="E31" s="244" t="s">
        <v>608</v>
      </c>
      <c r="F31" s="245"/>
      <c r="G31" s="246"/>
      <c r="H31" s="80">
        <f>H32</f>
        <v>100</v>
      </c>
    </row>
    <row r="32" spans="1:8" ht="50.25" customHeight="1">
      <c r="A32" s="107"/>
      <c r="B32" s="108"/>
      <c r="C32" s="82"/>
      <c r="D32" s="83">
        <v>200</v>
      </c>
      <c r="E32" s="244" t="s">
        <v>200</v>
      </c>
      <c r="F32" s="245"/>
      <c r="G32" s="246"/>
      <c r="H32" s="80">
        <v>100</v>
      </c>
    </row>
    <row r="33" spans="1:8" ht="45.75" customHeight="1">
      <c r="A33" s="82"/>
      <c r="B33" s="105"/>
      <c r="C33" s="82" t="s">
        <v>225</v>
      </c>
      <c r="D33" s="83"/>
      <c r="E33" s="271" t="s">
        <v>565</v>
      </c>
      <c r="F33" s="279"/>
      <c r="G33" s="280"/>
      <c r="H33" s="80">
        <f>H34+H52+H65</f>
        <v>2309.2000000000003</v>
      </c>
    </row>
    <row r="34" spans="1:8" ht="30" customHeight="1">
      <c r="A34" s="82"/>
      <c r="B34" s="105"/>
      <c r="C34" s="82" t="s">
        <v>227</v>
      </c>
      <c r="D34" s="83"/>
      <c r="E34" s="271" t="s">
        <v>228</v>
      </c>
      <c r="F34" s="272"/>
      <c r="G34" s="273"/>
      <c r="H34" s="80">
        <f>H35+H42+H49</f>
        <v>1577.8000000000002</v>
      </c>
    </row>
    <row r="35" spans="1:8" ht="30" customHeight="1">
      <c r="A35" s="82"/>
      <c r="B35" s="105"/>
      <c r="C35" s="82" t="s">
        <v>229</v>
      </c>
      <c r="D35" s="83"/>
      <c r="E35" s="271" t="s">
        <v>230</v>
      </c>
      <c r="F35" s="272"/>
      <c r="G35" s="273"/>
      <c r="H35" s="111">
        <f>H40+H38+H36</f>
        <v>180.4</v>
      </c>
    </row>
    <row r="36" spans="1:8" ht="30.75" customHeight="1">
      <c r="A36" s="82"/>
      <c r="B36" s="105"/>
      <c r="C36" s="82" t="s">
        <v>231</v>
      </c>
      <c r="D36" s="83"/>
      <c r="E36" s="271" t="s">
        <v>232</v>
      </c>
      <c r="F36" s="279"/>
      <c r="G36" s="280"/>
      <c r="H36" s="111">
        <f>H37</f>
        <v>27</v>
      </c>
    </row>
    <row r="37" spans="1:8" ht="33.75" customHeight="1">
      <c r="A37" s="82"/>
      <c r="B37" s="105"/>
      <c r="C37" s="82"/>
      <c r="D37" s="83">
        <v>200</v>
      </c>
      <c r="E37" s="271" t="s">
        <v>200</v>
      </c>
      <c r="F37" s="272"/>
      <c r="G37" s="273"/>
      <c r="H37" s="111">
        <v>27</v>
      </c>
    </row>
    <row r="38" spans="1:8" ht="31.5" customHeight="1">
      <c r="A38" s="82"/>
      <c r="B38" s="105"/>
      <c r="C38" s="82" t="s">
        <v>233</v>
      </c>
      <c r="D38" s="83"/>
      <c r="E38" s="271" t="s">
        <v>234</v>
      </c>
      <c r="F38" s="279"/>
      <c r="G38" s="280"/>
      <c r="H38" s="111">
        <f>H39</f>
        <v>150</v>
      </c>
    </row>
    <row r="39" spans="1:8" ht="33" customHeight="1">
      <c r="A39" s="79"/>
      <c r="B39" s="104"/>
      <c r="C39" s="79"/>
      <c r="D39" s="91">
        <v>200</v>
      </c>
      <c r="E39" s="285" t="s">
        <v>200</v>
      </c>
      <c r="F39" s="286"/>
      <c r="G39" s="287"/>
      <c r="H39" s="112">
        <v>150</v>
      </c>
    </row>
    <row r="40" spans="1:8" ht="18" customHeight="1">
      <c r="A40" s="79"/>
      <c r="B40" s="104"/>
      <c r="C40" s="79" t="s">
        <v>235</v>
      </c>
      <c r="D40" s="91"/>
      <c r="E40" s="285" t="s">
        <v>236</v>
      </c>
      <c r="F40" s="286"/>
      <c r="G40" s="287"/>
      <c r="H40" s="112">
        <f>H41</f>
        <v>3.4</v>
      </c>
    </row>
    <row r="41" spans="1:8" ht="32.25" customHeight="1">
      <c r="A41" s="79"/>
      <c r="B41" s="104"/>
      <c r="C41" s="79"/>
      <c r="D41" s="91">
        <v>200</v>
      </c>
      <c r="E41" s="285" t="s">
        <v>200</v>
      </c>
      <c r="F41" s="286"/>
      <c r="G41" s="287"/>
      <c r="H41" s="112">
        <v>3.4</v>
      </c>
    </row>
    <row r="42" spans="1:8" ht="33" customHeight="1">
      <c r="A42" s="79"/>
      <c r="B42" s="104"/>
      <c r="C42" s="79" t="s">
        <v>237</v>
      </c>
      <c r="D42" s="91"/>
      <c r="E42" s="285" t="s">
        <v>238</v>
      </c>
      <c r="F42" s="286"/>
      <c r="G42" s="287"/>
      <c r="H42" s="112">
        <f>H43+H47+H45</f>
        <v>1335</v>
      </c>
    </row>
    <row r="43" spans="1:8" ht="31.5" customHeight="1">
      <c r="A43" s="79"/>
      <c r="B43" s="104"/>
      <c r="C43" s="79" t="s">
        <v>239</v>
      </c>
      <c r="D43" s="91"/>
      <c r="E43" s="285" t="s">
        <v>240</v>
      </c>
      <c r="F43" s="295"/>
      <c r="G43" s="296"/>
      <c r="H43" s="112">
        <f>H44</f>
        <v>15</v>
      </c>
    </row>
    <row r="44" spans="1:8" ht="30.75" customHeight="1">
      <c r="A44" s="79"/>
      <c r="B44" s="104"/>
      <c r="C44" s="79"/>
      <c r="D44" s="91">
        <v>200</v>
      </c>
      <c r="E44" s="285" t="s">
        <v>200</v>
      </c>
      <c r="F44" s="286"/>
      <c r="G44" s="287"/>
      <c r="H44" s="112">
        <v>15</v>
      </c>
    </row>
    <row r="45" spans="1:8" ht="138" customHeight="1">
      <c r="A45" s="79"/>
      <c r="B45" s="104"/>
      <c r="C45" s="82" t="s">
        <v>241</v>
      </c>
      <c r="D45" s="83"/>
      <c r="E45" s="271" t="s">
        <v>242</v>
      </c>
      <c r="F45" s="279"/>
      <c r="G45" s="280"/>
      <c r="H45" s="80">
        <f>H46</f>
        <v>1300</v>
      </c>
    </row>
    <row r="46" spans="1:8" ht="15" customHeight="1">
      <c r="A46" s="79"/>
      <c r="B46" s="104"/>
      <c r="C46" s="82"/>
      <c r="D46" s="83">
        <v>800</v>
      </c>
      <c r="E46" s="285" t="s">
        <v>243</v>
      </c>
      <c r="F46" s="286"/>
      <c r="G46" s="287"/>
      <c r="H46" s="80">
        <v>1300</v>
      </c>
    </row>
    <row r="47" spans="1:8" ht="47.25" customHeight="1">
      <c r="A47" s="79"/>
      <c r="B47" s="104"/>
      <c r="C47" s="79" t="s">
        <v>244</v>
      </c>
      <c r="D47" s="91"/>
      <c r="E47" s="297" t="s">
        <v>245</v>
      </c>
      <c r="F47" s="298"/>
      <c r="G47" s="299"/>
      <c r="H47" s="112">
        <f>H48</f>
        <v>20</v>
      </c>
    </row>
    <row r="48" spans="1:8" ht="30.75" customHeight="1">
      <c r="A48" s="79"/>
      <c r="B48" s="104"/>
      <c r="C48" s="79"/>
      <c r="D48" s="91">
        <v>200</v>
      </c>
      <c r="E48" s="285" t="s">
        <v>200</v>
      </c>
      <c r="F48" s="286"/>
      <c r="G48" s="287"/>
      <c r="H48" s="112">
        <v>20</v>
      </c>
    </row>
    <row r="49" spans="1:8" ht="45.75" customHeight="1">
      <c r="A49" s="79"/>
      <c r="B49" s="104"/>
      <c r="C49" s="79" t="s">
        <v>246</v>
      </c>
      <c r="D49" s="91"/>
      <c r="E49" s="285" t="s">
        <v>247</v>
      </c>
      <c r="F49" s="286"/>
      <c r="G49" s="287"/>
      <c r="H49" s="112">
        <f>H50</f>
        <v>62.4</v>
      </c>
    </row>
    <row r="50" spans="1:8" ht="48.75" customHeight="1">
      <c r="A50" s="79"/>
      <c r="B50" s="104"/>
      <c r="C50" s="82" t="s">
        <v>248</v>
      </c>
      <c r="D50" s="83"/>
      <c r="E50" s="271" t="s">
        <v>249</v>
      </c>
      <c r="F50" s="272"/>
      <c r="G50" s="273"/>
      <c r="H50" s="111">
        <f>H51</f>
        <v>62.4</v>
      </c>
    </row>
    <row r="51" spans="1:8" ht="32.25" customHeight="1">
      <c r="A51" s="79"/>
      <c r="B51" s="104"/>
      <c r="C51" s="82"/>
      <c r="D51" s="83">
        <v>200</v>
      </c>
      <c r="E51" s="271" t="s">
        <v>200</v>
      </c>
      <c r="F51" s="272"/>
      <c r="G51" s="273"/>
      <c r="H51" s="111">
        <v>62.4</v>
      </c>
    </row>
    <row r="52" spans="1:8" ht="31.5" customHeight="1">
      <c r="A52" s="79"/>
      <c r="B52" s="104"/>
      <c r="C52" s="79" t="s">
        <v>254</v>
      </c>
      <c r="D52" s="91"/>
      <c r="E52" s="285" t="s">
        <v>255</v>
      </c>
      <c r="F52" s="286"/>
      <c r="G52" s="287"/>
      <c r="H52" s="112">
        <f>H53+H58</f>
        <v>181.4</v>
      </c>
    </row>
    <row r="53" spans="1:8" ht="48" customHeight="1">
      <c r="A53" s="79"/>
      <c r="B53" s="104"/>
      <c r="C53" s="79" t="s">
        <v>256</v>
      </c>
      <c r="D53" s="91"/>
      <c r="E53" s="285" t="s">
        <v>257</v>
      </c>
      <c r="F53" s="286"/>
      <c r="G53" s="287"/>
      <c r="H53" s="112">
        <f>H54+H56</f>
        <v>52.4</v>
      </c>
    </row>
    <row r="54" spans="1:8" ht="60.75" customHeight="1">
      <c r="A54" s="79"/>
      <c r="B54" s="104"/>
      <c r="C54" s="79" t="s">
        <v>258</v>
      </c>
      <c r="D54" s="91"/>
      <c r="E54" s="285" t="s">
        <v>259</v>
      </c>
      <c r="F54" s="286"/>
      <c r="G54" s="287"/>
      <c r="H54" s="112">
        <f>H55</f>
        <v>36</v>
      </c>
    </row>
    <row r="55" spans="1:8" ht="33.75" customHeight="1">
      <c r="A55" s="79"/>
      <c r="B55" s="104"/>
      <c r="C55" s="79"/>
      <c r="D55" s="91">
        <v>200</v>
      </c>
      <c r="E55" s="285" t="s">
        <v>200</v>
      </c>
      <c r="F55" s="286"/>
      <c r="G55" s="287"/>
      <c r="H55" s="113">
        <v>36</v>
      </c>
    </row>
    <row r="56" spans="1:8" ht="32.25" customHeight="1">
      <c r="A56" s="79"/>
      <c r="B56" s="104"/>
      <c r="C56" s="79" t="s">
        <v>260</v>
      </c>
      <c r="D56" s="91"/>
      <c r="E56" s="285" t="s">
        <v>261</v>
      </c>
      <c r="F56" s="286"/>
      <c r="G56" s="287"/>
      <c r="H56" s="112">
        <f>H57</f>
        <v>16.4</v>
      </c>
    </row>
    <row r="57" spans="1:8" ht="30.75" customHeight="1">
      <c r="A57" s="79"/>
      <c r="B57" s="104"/>
      <c r="C57" s="79"/>
      <c r="D57" s="91">
        <v>200</v>
      </c>
      <c r="E57" s="285" t="s">
        <v>200</v>
      </c>
      <c r="F57" s="286"/>
      <c r="G57" s="287"/>
      <c r="H57" s="113">
        <v>16.4</v>
      </c>
    </row>
    <row r="58" spans="1:8" ht="31.5" customHeight="1">
      <c r="A58" s="79"/>
      <c r="B58" s="104"/>
      <c r="C58" s="79" t="s">
        <v>262</v>
      </c>
      <c r="D58" s="91"/>
      <c r="E58" s="285" t="s">
        <v>566</v>
      </c>
      <c r="F58" s="286"/>
      <c r="G58" s="287"/>
      <c r="H58" s="112">
        <f>H59+H63+H61</f>
        <v>129</v>
      </c>
    </row>
    <row r="59" spans="1:8" ht="63.75" customHeight="1">
      <c r="A59" s="79"/>
      <c r="B59" s="104"/>
      <c r="C59" s="79" t="s">
        <v>263</v>
      </c>
      <c r="D59" s="91"/>
      <c r="E59" s="285" t="s">
        <v>264</v>
      </c>
      <c r="F59" s="286"/>
      <c r="G59" s="287"/>
      <c r="H59" s="112">
        <f>H60</f>
        <v>70</v>
      </c>
    </row>
    <row r="60" spans="1:8" ht="30" customHeight="1">
      <c r="A60" s="79"/>
      <c r="B60" s="104"/>
      <c r="C60" s="79"/>
      <c r="D60" s="91">
        <v>200</v>
      </c>
      <c r="E60" s="285" t="s">
        <v>200</v>
      </c>
      <c r="F60" s="286"/>
      <c r="G60" s="287"/>
      <c r="H60" s="112">
        <v>70</v>
      </c>
    </row>
    <row r="61" spans="1:8" ht="30" customHeight="1">
      <c r="A61" s="79"/>
      <c r="B61" s="104"/>
      <c r="C61" s="82" t="s">
        <v>560</v>
      </c>
      <c r="D61" s="83"/>
      <c r="E61" s="228" t="s">
        <v>414</v>
      </c>
      <c r="F61" s="229"/>
      <c r="G61" s="230"/>
      <c r="H61" s="80">
        <f>H62</f>
        <v>50</v>
      </c>
    </row>
    <row r="62" spans="1:8" ht="30" customHeight="1">
      <c r="A62" s="79"/>
      <c r="B62" s="104"/>
      <c r="C62" s="82"/>
      <c r="D62" s="83">
        <v>200</v>
      </c>
      <c r="E62" s="228" t="s">
        <v>200</v>
      </c>
      <c r="F62" s="229"/>
      <c r="G62" s="230"/>
      <c r="H62" s="80">
        <v>50</v>
      </c>
    </row>
    <row r="63" spans="1:8" ht="29.25" customHeight="1">
      <c r="A63" s="79"/>
      <c r="B63" s="104"/>
      <c r="C63" s="79" t="s">
        <v>265</v>
      </c>
      <c r="D63" s="91"/>
      <c r="E63" s="285" t="s">
        <v>266</v>
      </c>
      <c r="F63" s="286"/>
      <c r="G63" s="287"/>
      <c r="H63" s="113">
        <f>H64</f>
        <v>9</v>
      </c>
    </row>
    <row r="64" spans="1:8" ht="45.75" customHeight="1">
      <c r="A64" s="79"/>
      <c r="B64" s="104"/>
      <c r="C64" s="79"/>
      <c r="D64" s="91">
        <v>200</v>
      </c>
      <c r="E64" s="285" t="s">
        <v>200</v>
      </c>
      <c r="F64" s="286"/>
      <c r="G64" s="287"/>
      <c r="H64" s="112">
        <f>4+5</f>
        <v>9</v>
      </c>
    </row>
    <row r="65" spans="1:8" ht="46.5" customHeight="1">
      <c r="A65" s="79"/>
      <c r="B65" s="104"/>
      <c r="C65" s="79" t="s">
        <v>267</v>
      </c>
      <c r="D65" s="91"/>
      <c r="E65" s="285" t="s">
        <v>268</v>
      </c>
      <c r="F65" s="286"/>
      <c r="G65" s="287"/>
      <c r="H65" s="113">
        <f>H66</f>
        <v>550</v>
      </c>
    </row>
    <row r="66" spans="1:8" ht="52.5" customHeight="1">
      <c r="A66" s="79"/>
      <c r="B66" s="104"/>
      <c r="C66" s="79" t="s">
        <v>269</v>
      </c>
      <c r="D66" s="91"/>
      <c r="E66" s="285" t="s">
        <v>270</v>
      </c>
      <c r="F66" s="286"/>
      <c r="G66" s="287"/>
      <c r="H66" s="112">
        <f>H67</f>
        <v>550</v>
      </c>
    </row>
    <row r="67" spans="1:8" ht="21" customHeight="1">
      <c r="A67" s="79"/>
      <c r="B67" s="104"/>
      <c r="C67" s="82" t="s">
        <v>271</v>
      </c>
      <c r="D67" s="83"/>
      <c r="E67" s="271" t="s">
        <v>272</v>
      </c>
      <c r="F67" s="279"/>
      <c r="G67" s="280"/>
      <c r="H67" s="111">
        <f>H68</f>
        <v>550</v>
      </c>
    </row>
    <row r="68" spans="1:12" ht="33" customHeight="1">
      <c r="A68" s="79"/>
      <c r="B68" s="104"/>
      <c r="C68" s="82"/>
      <c r="D68" s="83">
        <v>200</v>
      </c>
      <c r="E68" s="271" t="s">
        <v>200</v>
      </c>
      <c r="F68" s="272"/>
      <c r="G68" s="273"/>
      <c r="H68" s="111">
        <v>550</v>
      </c>
      <c r="L68" t="s">
        <v>337</v>
      </c>
    </row>
    <row r="69" spans="1:8" ht="48.75" customHeight="1">
      <c r="A69" s="79"/>
      <c r="B69" s="104"/>
      <c r="C69" s="82" t="s">
        <v>279</v>
      </c>
      <c r="D69" s="83"/>
      <c r="E69" s="228" t="s">
        <v>546</v>
      </c>
      <c r="F69" s="229"/>
      <c r="G69" s="230"/>
      <c r="H69" s="112">
        <f>H70</f>
        <v>2</v>
      </c>
    </row>
    <row r="70" spans="1:8" ht="34.5" customHeight="1">
      <c r="A70" s="79"/>
      <c r="B70" s="104"/>
      <c r="C70" s="82" t="s">
        <v>513</v>
      </c>
      <c r="D70" s="86"/>
      <c r="E70" s="241" t="s">
        <v>549</v>
      </c>
      <c r="F70" s="242"/>
      <c r="G70" s="243"/>
      <c r="H70" s="112">
        <f>H71</f>
        <v>2</v>
      </c>
    </row>
    <row r="71" spans="1:8" ht="34.5" customHeight="1">
      <c r="A71" s="79"/>
      <c r="B71" s="104"/>
      <c r="C71" s="82" t="s">
        <v>515</v>
      </c>
      <c r="D71" s="86"/>
      <c r="E71" s="228" t="s">
        <v>514</v>
      </c>
      <c r="F71" s="229"/>
      <c r="G71" s="230"/>
      <c r="H71" s="112">
        <f>H72</f>
        <v>2</v>
      </c>
    </row>
    <row r="72" spans="1:8" ht="34.5" customHeight="1">
      <c r="A72" s="79"/>
      <c r="B72" s="104"/>
      <c r="C72" s="82" t="s">
        <v>553</v>
      </c>
      <c r="D72" s="86"/>
      <c r="E72" s="228" t="s">
        <v>309</v>
      </c>
      <c r="F72" s="229"/>
      <c r="G72" s="230"/>
      <c r="H72" s="96">
        <f>H73</f>
        <v>2</v>
      </c>
    </row>
    <row r="73" spans="1:8" ht="34.5" customHeight="1">
      <c r="A73" s="79"/>
      <c r="B73" s="104"/>
      <c r="C73" s="82"/>
      <c r="D73" s="86">
        <v>200</v>
      </c>
      <c r="E73" s="228" t="s">
        <v>200</v>
      </c>
      <c r="F73" s="229"/>
      <c r="G73" s="230"/>
      <c r="H73" s="96">
        <v>2</v>
      </c>
    </row>
    <row r="74" spans="1:8" ht="15.75" customHeight="1">
      <c r="A74" s="79"/>
      <c r="B74" s="104"/>
      <c r="C74" s="79" t="s">
        <v>285</v>
      </c>
      <c r="D74" s="91"/>
      <c r="E74" s="302" t="s">
        <v>286</v>
      </c>
      <c r="F74" s="305"/>
      <c r="G74" s="306"/>
      <c r="H74" s="114">
        <f>H75</f>
        <v>37</v>
      </c>
    </row>
    <row r="75" spans="1:8" ht="30.75" customHeight="1">
      <c r="A75" s="79"/>
      <c r="B75" s="104"/>
      <c r="C75" s="79" t="s">
        <v>287</v>
      </c>
      <c r="D75" s="91"/>
      <c r="E75" s="285" t="s">
        <v>288</v>
      </c>
      <c r="F75" s="295"/>
      <c r="G75" s="296"/>
      <c r="H75" s="114">
        <f>H76</f>
        <v>37</v>
      </c>
    </row>
    <row r="76" spans="1:8" ht="31.5" customHeight="1">
      <c r="A76" s="82"/>
      <c r="B76" s="105"/>
      <c r="C76" s="82" t="s">
        <v>572</v>
      </c>
      <c r="D76" s="83"/>
      <c r="E76" s="271" t="s">
        <v>291</v>
      </c>
      <c r="F76" s="279"/>
      <c r="G76" s="280"/>
      <c r="H76" s="111">
        <f>H77</f>
        <v>37</v>
      </c>
    </row>
    <row r="77" spans="1:8" ht="18" customHeight="1">
      <c r="A77" s="82"/>
      <c r="B77" s="105"/>
      <c r="C77" s="82"/>
      <c r="D77" s="83">
        <v>800</v>
      </c>
      <c r="E77" s="271" t="s">
        <v>243</v>
      </c>
      <c r="F77" s="272"/>
      <c r="G77" s="273"/>
      <c r="H77" s="111">
        <v>37</v>
      </c>
    </row>
    <row r="78" spans="1:8" ht="16.5" customHeight="1">
      <c r="A78" s="79"/>
      <c r="B78" s="103" t="s">
        <v>338</v>
      </c>
      <c r="C78" s="82"/>
      <c r="D78" s="86"/>
      <c r="E78" s="271" t="s">
        <v>339</v>
      </c>
      <c r="F78" s="279"/>
      <c r="G78" s="280"/>
      <c r="H78" s="110">
        <f>H79</f>
        <v>395.5</v>
      </c>
    </row>
    <row r="79" spans="1:8" ht="15.75" customHeight="1">
      <c r="A79" s="79"/>
      <c r="B79" s="103" t="s">
        <v>340</v>
      </c>
      <c r="C79" s="82"/>
      <c r="D79" s="86"/>
      <c r="E79" s="271" t="s">
        <v>341</v>
      </c>
      <c r="F79" s="279"/>
      <c r="G79" s="280"/>
      <c r="H79" s="110">
        <f>H82</f>
        <v>395.5</v>
      </c>
    </row>
    <row r="80" spans="1:8" ht="15.75" customHeight="1">
      <c r="A80" s="79"/>
      <c r="B80" s="103"/>
      <c r="C80" s="82" t="s">
        <v>285</v>
      </c>
      <c r="D80" s="86"/>
      <c r="E80" s="302" t="s">
        <v>286</v>
      </c>
      <c r="F80" s="305"/>
      <c r="G80" s="306"/>
      <c r="H80" s="110">
        <f>H81</f>
        <v>395.5</v>
      </c>
    </row>
    <row r="81" spans="1:8" ht="31.5" customHeight="1">
      <c r="A81" s="79"/>
      <c r="B81" s="103"/>
      <c r="C81" s="82" t="s">
        <v>287</v>
      </c>
      <c r="D81" s="86"/>
      <c r="E81" s="285" t="s">
        <v>288</v>
      </c>
      <c r="F81" s="295"/>
      <c r="G81" s="296"/>
      <c r="H81" s="110">
        <f>H82</f>
        <v>395.5</v>
      </c>
    </row>
    <row r="82" spans="1:8" ht="45" customHeight="1">
      <c r="A82" s="79"/>
      <c r="B82" s="104"/>
      <c r="C82" s="91" t="s">
        <v>294</v>
      </c>
      <c r="D82" s="91"/>
      <c r="E82" s="309" t="s">
        <v>295</v>
      </c>
      <c r="F82" s="310"/>
      <c r="G82" s="311"/>
      <c r="H82" s="112">
        <f>H83+H84</f>
        <v>395.5</v>
      </c>
    </row>
    <row r="83" spans="1:8" ht="95.25" customHeight="1">
      <c r="A83" s="79"/>
      <c r="B83" s="104"/>
      <c r="C83" s="79"/>
      <c r="D83" s="91">
        <v>100</v>
      </c>
      <c r="E83" s="285" t="s">
        <v>290</v>
      </c>
      <c r="F83" s="295"/>
      <c r="G83" s="296"/>
      <c r="H83" s="111">
        <v>375.5</v>
      </c>
    </row>
    <row r="84" spans="1:8" ht="47.25" customHeight="1">
      <c r="A84" s="79"/>
      <c r="B84" s="104"/>
      <c r="C84" s="79"/>
      <c r="D84" s="91">
        <v>200</v>
      </c>
      <c r="E84" s="285" t="s">
        <v>200</v>
      </c>
      <c r="F84" s="286"/>
      <c r="G84" s="287"/>
      <c r="H84" s="111">
        <v>20</v>
      </c>
    </row>
    <row r="85" spans="1:8" ht="33" customHeight="1">
      <c r="A85" s="79"/>
      <c r="B85" s="103" t="s">
        <v>342</v>
      </c>
      <c r="C85" s="79"/>
      <c r="D85" s="91"/>
      <c r="E85" s="285" t="s">
        <v>343</v>
      </c>
      <c r="F85" s="295"/>
      <c r="G85" s="296"/>
      <c r="H85" s="112">
        <f>H92+H86</f>
        <v>362.9</v>
      </c>
    </row>
    <row r="86" spans="1:8" ht="17.25" customHeight="1">
      <c r="A86" s="79"/>
      <c r="B86" s="103" t="s">
        <v>358</v>
      </c>
      <c r="C86" s="79"/>
      <c r="D86" s="91"/>
      <c r="E86" s="285" t="s">
        <v>359</v>
      </c>
      <c r="F86" s="295"/>
      <c r="G86" s="296"/>
      <c r="H86" s="112">
        <f>H87</f>
        <v>180</v>
      </c>
    </row>
    <row r="87" spans="1:8" ht="48.75" customHeight="1">
      <c r="A87" s="79"/>
      <c r="B87" s="103"/>
      <c r="C87" s="79" t="s">
        <v>279</v>
      </c>
      <c r="D87" s="123"/>
      <c r="E87" s="285" t="s">
        <v>280</v>
      </c>
      <c r="F87" s="300"/>
      <c r="G87" s="301"/>
      <c r="H87" s="112">
        <f>H88</f>
        <v>180</v>
      </c>
    </row>
    <row r="88" spans="1:8" ht="64.5" customHeight="1">
      <c r="A88" s="79"/>
      <c r="B88" s="104"/>
      <c r="C88" s="79" t="s">
        <v>281</v>
      </c>
      <c r="D88" s="123"/>
      <c r="E88" s="285" t="s">
        <v>282</v>
      </c>
      <c r="F88" s="307"/>
      <c r="G88" s="308"/>
      <c r="H88" s="112">
        <f>H89</f>
        <v>180</v>
      </c>
    </row>
    <row r="89" spans="1:8" ht="62.25" customHeight="1">
      <c r="A89" s="79"/>
      <c r="B89" s="104"/>
      <c r="C89" s="79" t="s">
        <v>415</v>
      </c>
      <c r="D89" s="91"/>
      <c r="E89" s="285" t="s">
        <v>283</v>
      </c>
      <c r="F89" s="286"/>
      <c r="G89" s="287"/>
      <c r="H89" s="112">
        <f>H90</f>
        <v>180</v>
      </c>
    </row>
    <row r="90" spans="1:8" ht="49.5" customHeight="1">
      <c r="A90" s="79"/>
      <c r="B90" s="104"/>
      <c r="C90" s="79" t="s">
        <v>416</v>
      </c>
      <c r="D90" s="91"/>
      <c r="E90" s="285" t="s">
        <v>284</v>
      </c>
      <c r="F90" s="286"/>
      <c r="G90" s="287"/>
      <c r="H90" s="112">
        <f>H91</f>
        <v>180</v>
      </c>
    </row>
    <row r="91" spans="1:8" ht="45.75" customHeight="1">
      <c r="A91" s="79"/>
      <c r="B91" s="104"/>
      <c r="C91" s="79"/>
      <c r="D91" s="91">
        <v>600</v>
      </c>
      <c r="E91" s="271" t="s">
        <v>190</v>
      </c>
      <c r="F91" s="272"/>
      <c r="G91" s="273"/>
      <c r="H91" s="112">
        <v>180</v>
      </c>
    </row>
    <row r="92" spans="1:8" ht="33.75" customHeight="1">
      <c r="A92" s="79"/>
      <c r="B92" s="103" t="s">
        <v>344</v>
      </c>
      <c r="C92" s="79"/>
      <c r="D92" s="91"/>
      <c r="E92" s="285" t="s">
        <v>345</v>
      </c>
      <c r="F92" s="295"/>
      <c r="G92" s="296"/>
      <c r="H92" s="112">
        <f>H93</f>
        <v>182.89999999999998</v>
      </c>
    </row>
    <row r="93" spans="1:8" ht="47.25" customHeight="1">
      <c r="A93" s="79"/>
      <c r="B93" s="104"/>
      <c r="C93" s="82" t="s">
        <v>279</v>
      </c>
      <c r="D93" s="83"/>
      <c r="E93" s="228" t="s">
        <v>546</v>
      </c>
      <c r="F93" s="229"/>
      <c r="G93" s="230"/>
      <c r="H93" s="112">
        <f>H94</f>
        <v>182.89999999999998</v>
      </c>
    </row>
    <row r="94" spans="1:8" ht="47.25" customHeight="1">
      <c r="A94" s="79"/>
      <c r="B94" s="104"/>
      <c r="C94" s="82" t="s">
        <v>513</v>
      </c>
      <c r="D94" s="86"/>
      <c r="E94" s="241" t="s">
        <v>549</v>
      </c>
      <c r="F94" s="242"/>
      <c r="G94" s="243"/>
      <c r="H94" s="80">
        <f>H95</f>
        <v>182.89999999999998</v>
      </c>
    </row>
    <row r="95" spans="1:8" ht="47.25" customHeight="1">
      <c r="A95" s="79"/>
      <c r="B95" s="104"/>
      <c r="C95" s="82" t="s">
        <v>515</v>
      </c>
      <c r="D95" s="86"/>
      <c r="E95" s="228" t="s">
        <v>514</v>
      </c>
      <c r="F95" s="229"/>
      <c r="G95" s="230"/>
      <c r="H95" s="80">
        <f>H96</f>
        <v>182.89999999999998</v>
      </c>
    </row>
    <row r="96" spans="1:8" ht="65.25" customHeight="1">
      <c r="A96" s="79"/>
      <c r="B96" s="104"/>
      <c r="C96" s="82" t="s">
        <v>516</v>
      </c>
      <c r="D96" s="86"/>
      <c r="E96" s="228" t="s">
        <v>517</v>
      </c>
      <c r="F96" s="229"/>
      <c r="G96" s="230"/>
      <c r="H96" s="80">
        <f>H97</f>
        <v>182.89999999999998</v>
      </c>
    </row>
    <row r="97" spans="1:8" ht="33" customHeight="1">
      <c r="A97" s="79"/>
      <c r="B97" s="104"/>
      <c r="C97" s="82"/>
      <c r="D97" s="94">
        <v>300</v>
      </c>
      <c r="E97" s="250" t="s">
        <v>305</v>
      </c>
      <c r="F97" s="242"/>
      <c r="G97" s="243"/>
      <c r="H97" s="96">
        <f>68.6+114.3</f>
        <v>182.89999999999998</v>
      </c>
    </row>
    <row r="98" spans="1:8" ht="15.75" customHeight="1">
      <c r="A98" s="79"/>
      <c r="B98" s="103" t="s">
        <v>318</v>
      </c>
      <c r="C98" s="79"/>
      <c r="D98" s="83"/>
      <c r="E98" s="285" t="s">
        <v>319</v>
      </c>
      <c r="F98" s="295"/>
      <c r="G98" s="296"/>
      <c r="H98" s="115">
        <f>H99+H109</f>
        <v>8504.27305</v>
      </c>
    </row>
    <row r="99" spans="1:8" ht="15.75" customHeight="1">
      <c r="A99" s="79"/>
      <c r="B99" s="103" t="s">
        <v>320</v>
      </c>
      <c r="C99" s="79"/>
      <c r="D99" s="83"/>
      <c r="E99" s="285" t="s">
        <v>321</v>
      </c>
      <c r="F99" s="295"/>
      <c r="G99" s="296"/>
      <c r="H99" s="115">
        <f>H100</f>
        <v>8486.27305</v>
      </c>
    </row>
    <row r="100" spans="1:8" ht="63.75" customHeight="1">
      <c r="A100" s="79"/>
      <c r="B100" s="104"/>
      <c r="C100" s="79" t="s">
        <v>192</v>
      </c>
      <c r="D100" s="83"/>
      <c r="E100" s="285" t="s">
        <v>322</v>
      </c>
      <c r="F100" s="300"/>
      <c r="G100" s="301"/>
      <c r="H100" s="115">
        <f>H101</f>
        <v>8486.27305</v>
      </c>
    </row>
    <row r="101" spans="1:8" ht="45.75" customHeight="1">
      <c r="A101" s="79"/>
      <c r="B101" s="104"/>
      <c r="C101" s="82" t="s">
        <v>194</v>
      </c>
      <c r="D101" s="83"/>
      <c r="E101" s="271" t="s">
        <v>195</v>
      </c>
      <c r="F101" s="277"/>
      <c r="G101" s="278"/>
      <c r="H101" s="115">
        <f>H102</f>
        <v>8486.27305</v>
      </c>
    </row>
    <row r="102" spans="1:8" ht="48" customHeight="1">
      <c r="A102" s="79"/>
      <c r="B102" s="104"/>
      <c r="C102" s="84" t="s">
        <v>196</v>
      </c>
      <c r="D102" s="83"/>
      <c r="E102" s="271" t="s">
        <v>197</v>
      </c>
      <c r="F102" s="272"/>
      <c r="G102" s="273"/>
      <c r="H102" s="115">
        <f>H105+H103+H107</f>
        <v>8486.27305</v>
      </c>
    </row>
    <row r="103" spans="1:8" ht="21" customHeight="1">
      <c r="A103" s="79"/>
      <c r="B103" s="104"/>
      <c r="C103" s="82" t="s">
        <v>198</v>
      </c>
      <c r="D103" s="83"/>
      <c r="E103" s="271" t="s">
        <v>199</v>
      </c>
      <c r="F103" s="279"/>
      <c r="G103" s="280"/>
      <c r="H103" s="115">
        <f>H104</f>
        <v>6425</v>
      </c>
    </row>
    <row r="104" spans="1:8" ht="33" customHeight="1">
      <c r="A104" s="79"/>
      <c r="B104" s="104"/>
      <c r="C104" s="82"/>
      <c r="D104" s="83">
        <v>200</v>
      </c>
      <c r="E104" s="271" t="s">
        <v>200</v>
      </c>
      <c r="F104" s="272"/>
      <c r="G104" s="273"/>
      <c r="H104" s="115">
        <v>6425</v>
      </c>
    </row>
    <row r="105" spans="1:8" ht="17.25" customHeight="1">
      <c r="A105" s="79"/>
      <c r="B105" s="104"/>
      <c r="C105" s="82" t="s">
        <v>201</v>
      </c>
      <c r="D105" s="83"/>
      <c r="E105" s="271" t="s">
        <v>202</v>
      </c>
      <c r="F105" s="272"/>
      <c r="G105" s="273"/>
      <c r="H105" s="115">
        <f>H106</f>
        <v>1765</v>
      </c>
    </row>
    <row r="106" spans="1:8" ht="31.5" customHeight="1">
      <c r="A106" s="79"/>
      <c r="B106" s="104"/>
      <c r="C106" s="82"/>
      <c r="D106" s="83">
        <v>200</v>
      </c>
      <c r="E106" s="271" t="s">
        <v>200</v>
      </c>
      <c r="F106" s="272"/>
      <c r="G106" s="273"/>
      <c r="H106" s="115">
        <v>1765</v>
      </c>
    </row>
    <row r="107" spans="1:8" ht="76.5" customHeight="1">
      <c r="A107" s="79"/>
      <c r="B107" s="104"/>
      <c r="C107" s="82" t="s">
        <v>605</v>
      </c>
      <c r="D107" s="83"/>
      <c r="E107" s="244" t="s">
        <v>606</v>
      </c>
      <c r="F107" s="245"/>
      <c r="G107" s="246"/>
      <c r="H107" s="80">
        <f>H108</f>
        <v>296.27305</v>
      </c>
    </row>
    <row r="108" spans="1:8" ht="48.75" customHeight="1">
      <c r="A108" s="79"/>
      <c r="B108" s="104"/>
      <c r="C108" s="82"/>
      <c r="D108" s="83">
        <v>200</v>
      </c>
      <c r="E108" s="228" t="s">
        <v>200</v>
      </c>
      <c r="F108" s="229"/>
      <c r="G108" s="230"/>
      <c r="H108" s="80">
        <f>208.85028+87.42277</f>
        <v>296.27305</v>
      </c>
    </row>
    <row r="109" spans="1:8" ht="31.5" customHeight="1">
      <c r="A109" s="79"/>
      <c r="B109" s="104" t="s">
        <v>589</v>
      </c>
      <c r="C109" s="82"/>
      <c r="D109" s="83"/>
      <c r="E109" s="290" t="s">
        <v>590</v>
      </c>
      <c r="F109" s="291"/>
      <c r="G109" s="292"/>
      <c r="H109" s="115">
        <f>H110</f>
        <v>18</v>
      </c>
    </row>
    <row r="110" spans="1:8" ht="31.5" customHeight="1">
      <c r="A110" s="79"/>
      <c r="B110" s="104"/>
      <c r="C110" s="79" t="s">
        <v>267</v>
      </c>
      <c r="D110" s="91"/>
      <c r="E110" s="285" t="s">
        <v>268</v>
      </c>
      <c r="F110" s="286"/>
      <c r="G110" s="287"/>
      <c r="H110" s="115">
        <f>H111</f>
        <v>18</v>
      </c>
    </row>
    <row r="111" spans="1:8" ht="31.5" customHeight="1">
      <c r="A111" s="79"/>
      <c r="B111" s="104"/>
      <c r="C111" s="79" t="s">
        <v>269</v>
      </c>
      <c r="D111" s="91"/>
      <c r="E111" s="285" t="s">
        <v>270</v>
      </c>
      <c r="F111" s="286"/>
      <c r="G111" s="287"/>
      <c r="H111" s="115">
        <f>H112</f>
        <v>18</v>
      </c>
    </row>
    <row r="112" spans="1:8" ht="31.5" customHeight="1">
      <c r="A112" s="79"/>
      <c r="B112" s="104"/>
      <c r="C112" s="79" t="s">
        <v>273</v>
      </c>
      <c r="D112" s="91"/>
      <c r="E112" s="285" t="s">
        <v>274</v>
      </c>
      <c r="F112" s="295"/>
      <c r="G112" s="296"/>
      <c r="H112" s="112">
        <f>H113</f>
        <v>18</v>
      </c>
    </row>
    <row r="113" spans="1:8" ht="46.5" customHeight="1">
      <c r="A113" s="79"/>
      <c r="B113" s="104"/>
      <c r="C113" s="79"/>
      <c r="D113" s="91">
        <v>200</v>
      </c>
      <c r="E113" s="285" t="s">
        <v>200</v>
      </c>
      <c r="F113" s="286"/>
      <c r="G113" s="287"/>
      <c r="H113" s="112">
        <v>18</v>
      </c>
    </row>
    <row r="114" spans="1:8" ht="18" customHeight="1">
      <c r="A114" s="79"/>
      <c r="B114" s="103" t="s">
        <v>323</v>
      </c>
      <c r="C114" s="79"/>
      <c r="D114" s="91"/>
      <c r="E114" s="285" t="s">
        <v>324</v>
      </c>
      <c r="F114" s="295"/>
      <c r="G114" s="296"/>
      <c r="H114" s="81">
        <f>H115+H128+H150</f>
        <v>8972.720000000001</v>
      </c>
    </row>
    <row r="115" spans="1:8" ht="16.5" customHeight="1">
      <c r="A115" s="79"/>
      <c r="B115" s="103" t="s">
        <v>325</v>
      </c>
      <c r="C115" s="79"/>
      <c r="D115" s="91"/>
      <c r="E115" s="285" t="s">
        <v>326</v>
      </c>
      <c r="F115" s="295"/>
      <c r="G115" s="296"/>
      <c r="H115" s="81">
        <f>H116</f>
        <v>750.6</v>
      </c>
    </row>
    <row r="116" spans="1:8" ht="47.25" customHeight="1">
      <c r="A116" s="79"/>
      <c r="B116" s="104"/>
      <c r="C116" s="79" t="s">
        <v>225</v>
      </c>
      <c r="D116" s="91"/>
      <c r="E116" s="285" t="s">
        <v>226</v>
      </c>
      <c r="F116" s="295"/>
      <c r="G116" s="296"/>
      <c r="H116" s="81">
        <f>H117</f>
        <v>750.6</v>
      </c>
    </row>
    <row r="117" spans="1:8" ht="31.5" customHeight="1">
      <c r="A117" s="79"/>
      <c r="B117" s="104"/>
      <c r="C117" s="79" t="s">
        <v>227</v>
      </c>
      <c r="D117" s="91"/>
      <c r="E117" s="285" t="s">
        <v>228</v>
      </c>
      <c r="F117" s="286"/>
      <c r="G117" s="287"/>
      <c r="H117" s="81">
        <f>H121+H118</f>
        <v>750.6</v>
      </c>
    </row>
    <row r="118" spans="1:8" ht="31.5" customHeight="1">
      <c r="A118" s="79"/>
      <c r="B118" s="104"/>
      <c r="C118" s="82" t="s">
        <v>237</v>
      </c>
      <c r="D118" s="83"/>
      <c r="E118" s="228" t="s">
        <v>538</v>
      </c>
      <c r="F118" s="229"/>
      <c r="G118" s="230"/>
      <c r="H118" s="81">
        <f>H119</f>
        <v>500</v>
      </c>
    </row>
    <row r="119" spans="1:8" ht="31.5" customHeight="1">
      <c r="A119" s="79"/>
      <c r="B119" s="104"/>
      <c r="C119" s="82" t="s">
        <v>593</v>
      </c>
      <c r="D119" s="83"/>
      <c r="E119" s="244" t="s">
        <v>594</v>
      </c>
      <c r="F119" s="245"/>
      <c r="G119" s="246"/>
      <c r="H119" s="80">
        <f>H120</f>
        <v>500</v>
      </c>
    </row>
    <row r="120" spans="1:8" ht="31.5" customHeight="1">
      <c r="A120" s="79"/>
      <c r="B120" s="104"/>
      <c r="C120" s="82"/>
      <c r="D120" s="83">
        <v>200</v>
      </c>
      <c r="E120" s="228" t="s">
        <v>200</v>
      </c>
      <c r="F120" s="229"/>
      <c r="G120" s="230"/>
      <c r="H120" s="80">
        <v>500</v>
      </c>
    </row>
    <row r="121" spans="1:8" ht="46.5" customHeight="1">
      <c r="A121" s="79"/>
      <c r="B121" s="104"/>
      <c r="C121" s="79" t="s">
        <v>246</v>
      </c>
      <c r="D121" s="91"/>
      <c r="E121" s="285" t="s">
        <v>336</v>
      </c>
      <c r="F121" s="286"/>
      <c r="G121" s="287"/>
      <c r="H121" s="81">
        <f>H124+H126+H122</f>
        <v>250.6</v>
      </c>
    </row>
    <row r="122" spans="1:8" ht="46.5" customHeight="1">
      <c r="A122" s="79"/>
      <c r="B122" s="104"/>
      <c r="C122" s="82" t="s">
        <v>412</v>
      </c>
      <c r="D122" s="83"/>
      <c r="E122" s="228" t="s">
        <v>413</v>
      </c>
      <c r="F122" s="229"/>
      <c r="G122" s="230"/>
      <c r="H122" s="80">
        <f>H123</f>
        <v>50</v>
      </c>
    </row>
    <row r="123" spans="1:8" ht="33.75" customHeight="1">
      <c r="A123" s="79"/>
      <c r="B123" s="104"/>
      <c r="C123" s="82"/>
      <c r="D123" s="83">
        <v>200</v>
      </c>
      <c r="E123" s="228" t="s">
        <v>200</v>
      </c>
      <c r="F123" s="229"/>
      <c r="G123" s="230"/>
      <c r="H123" s="80">
        <v>50</v>
      </c>
    </row>
    <row r="124" spans="1:8" ht="45.75" customHeight="1">
      <c r="A124" s="79"/>
      <c r="B124" s="104"/>
      <c r="C124" s="79" t="s">
        <v>250</v>
      </c>
      <c r="D124" s="91"/>
      <c r="E124" s="285" t="s">
        <v>251</v>
      </c>
      <c r="F124" s="295"/>
      <c r="G124" s="296"/>
      <c r="H124" s="112">
        <f>H125</f>
        <v>100.6</v>
      </c>
    </row>
    <row r="125" spans="1:8" ht="32.25" customHeight="1">
      <c r="A125" s="79"/>
      <c r="B125" s="104"/>
      <c r="C125" s="79"/>
      <c r="D125" s="91">
        <v>200</v>
      </c>
      <c r="E125" s="285" t="s">
        <v>200</v>
      </c>
      <c r="F125" s="295"/>
      <c r="G125" s="296"/>
      <c r="H125" s="112">
        <v>100.6</v>
      </c>
    </row>
    <row r="126" spans="1:8" ht="63" customHeight="1">
      <c r="A126" s="79"/>
      <c r="B126" s="104"/>
      <c r="C126" s="79" t="s">
        <v>252</v>
      </c>
      <c r="D126" s="91"/>
      <c r="E126" s="285" t="s">
        <v>253</v>
      </c>
      <c r="F126" s="295"/>
      <c r="G126" s="296"/>
      <c r="H126" s="112">
        <f>H127</f>
        <v>100</v>
      </c>
    </row>
    <row r="127" spans="1:8" ht="33" customHeight="1">
      <c r="A127" s="79"/>
      <c r="B127" s="104"/>
      <c r="C127" s="79"/>
      <c r="D127" s="91">
        <v>200</v>
      </c>
      <c r="E127" s="285" t="s">
        <v>200</v>
      </c>
      <c r="F127" s="286"/>
      <c r="G127" s="287"/>
      <c r="H127" s="112">
        <v>100</v>
      </c>
    </row>
    <row r="128" spans="1:8" ht="15.75" customHeight="1">
      <c r="A128" s="79"/>
      <c r="B128" s="103" t="s">
        <v>327</v>
      </c>
      <c r="C128" s="79"/>
      <c r="D128" s="91"/>
      <c r="E128" s="285" t="s">
        <v>328</v>
      </c>
      <c r="F128" s="295"/>
      <c r="G128" s="296"/>
      <c r="H128" s="114">
        <f>H129+H144</f>
        <v>5838.02</v>
      </c>
    </row>
    <row r="129" spans="1:8" ht="60.75" customHeight="1">
      <c r="A129" s="79"/>
      <c r="B129" s="104"/>
      <c r="C129" s="116" t="s">
        <v>192</v>
      </c>
      <c r="D129" s="117"/>
      <c r="E129" s="285" t="s">
        <v>322</v>
      </c>
      <c r="F129" s="300"/>
      <c r="G129" s="301"/>
      <c r="H129" s="118">
        <f>H130</f>
        <v>4330</v>
      </c>
    </row>
    <row r="130" spans="1:8" ht="45" customHeight="1">
      <c r="A130" s="79"/>
      <c r="B130" s="104"/>
      <c r="C130" s="116" t="s">
        <v>194</v>
      </c>
      <c r="D130" s="117"/>
      <c r="E130" s="285" t="s">
        <v>195</v>
      </c>
      <c r="F130" s="307"/>
      <c r="G130" s="308"/>
      <c r="H130" s="118">
        <f>H131+H134</f>
        <v>4330</v>
      </c>
    </row>
    <row r="131" spans="1:8" ht="30.75" customHeight="1">
      <c r="A131" s="79"/>
      <c r="B131" s="104"/>
      <c r="C131" s="82" t="s">
        <v>203</v>
      </c>
      <c r="D131" s="83"/>
      <c r="E131" s="228" t="s">
        <v>529</v>
      </c>
      <c r="F131" s="229"/>
      <c r="G131" s="230"/>
      <c r="H131" s="80">
        <f>H132</f>
        <v>100</v>
      </c>
    </row>
    <row r="132" spans="1:8" ht="32.25" customHeight="1">
      <c r="A132" s="79"/>
      <c r="B132" s="104"/>
      <c r="C132" s="82" t="s">
        <v>204</v>
      </c>
      <c r="D132" s="83"/>
      <c r="E132" s="228" t="s">
        <v>509</v>
      </c>
      <c r="F132" s="229"/>
      <c r="G132" s="230"/>
      <c r="H132" s="80">
        <f>H133</f>
        <v>100</v>
      </c>
    </row>
    <row r="133" spans="1:8" ht="45" customHeight="1">
      <c r="A133" s="79"/>
      <c r="B133" s="104"/>
      <c r="C133" s="82"/>
      <c r="D133" s="83">
        <v>200</v>
      </c>
      <c r="E133" s="228" t="s">
        <v>200</v>
      </c>
      <c r="F133" s="229"/>
      <c r="G133" s="230"/>
      <c r="H133" s="85">
        <v>100</v>
      </c>
    </row>
    <row r="134" spans="1:8" ht="49.5" customHeight="1">
      <c r="A134" s="79"/>
      <c r="B134" s="104"/>
      <c r="C134" s="116" t="s">
        <v>209</v>
      </c>
      <c r="D134" s="117"/>
      <c r="E134" s="285" t="s">
        <v>210</v>
      </c>
      <c r="F134" s="286"/>
      <c r="G134" s="287"/>
      <c r="H134" s="118">
        <f>H135+H137+H139+H141</f>
        <v>4230</v>
      </c>
    </row>
    <row r="135" spans="1:8" ht="16.5" customHeight="1">
      <c r="A135" s="79"/>
      <c r="B135" s="104"/>
      <c r="C135" s="116" t="s">
        <v>212</v>
      </c>
      <c r="D135" s="91"/>
      <c r="E135" s="285" t="s">
        <v>213</v>
      </c>
      <c r="F135" s="295"/>
      <c r="G135" s="296"/>
      <c r="H135" s="118">
        <f>H136</f>
        <v>80</v>
      </c>
    </row>
    <row r="136" spans="1:8" ht="46.5" customHeight="1">
      <c r="A136" s="79"/>
      <c r="B136" s="104"/>
      <c r="C136" s="163"/>
      <c r="D136" s="91">
        <v>600</v>
      </c>
      <c r="E136" s="271" t="s">
        <v>190</v>
      </c>
      <c r="F136" s="272"/>
      <c r="G136" s="273"/>
      <c r="H136" s="118">
        <v>80</v>
      </c>
    </row>
    <row r="137" spans="1:8" ht="30.75" customHeight="1">
      <c r="A137" s="79"/>
      <c r="B137" s="104"/>
      <c r="C137" s="116" t="s">
        <v>214</v>
      </c>
      <c r="D137" s="91"/>
      <c r="E137" s="285" t="s">
        <v>215</v>
      </c>
      <c r="F137" s="286"/>
      <c r="G137" s="287"/>
      <c r="H137" s="118">
        <f>H138</f>
        <v>700</v>
      </c>
    </row>
    <row r="138" spans="1:8" ht="46.5" customHeight="1">
      <c r="A138" s="79"/>
      <c r="B138" s="104"/>
      <c r="C138" s="163"/>
      <c r="D138" s="91">
        <v>600</v>
      </c>
      <c r="E138" s="271" t="s">
        <v>190</v>
      </c>
      <c r="F138" s="272"/>
      <c r="G138" s="273"/>
      <c r="H138" s="118">
        <v>700</v>
      </c>
    </row>
    <row r="139" spans="1:8" ht="18.75" customHeight="1">
      <c r="A139" s="79"/>
      <c r="B139" s="104"/>
      <c r="C139" s="116" t="s">
        <v>216</v>
      </c>
      <c r="D139" s="91"/>
      <c r="E139" s="302" t="s">
        <v>217</v>
      </c>
      <c r="F139" s="303"/>
      <c r="G139" s="304"/>
      <c r="H139" s="118">
        <f>H140</f>
        <v>250</v>
      </c>
    </row>
    <row r="140" spans="1:8" ht="46.5" customHeight="1">
      <c r="A140" s="79"/>
      <c r="B140" s="104"/>
      <c r="C140" s="163"/>
      <c r="D140" s="91">
        <v>600</v>
      </c>
      <c r="E140" s="271" t="s">
        <v>190</v>
      </c>
      <c r="F140" s="272"/>
      <c r="G140" s="273"/>
      <c r="H140" s="118">
        <v>250</v>
      </c>
    </row>
    <row r="141" spans="1:8" ht="16.5" customHeight="1">
      <c r="A141" s="82"/>
      <c r="B141" s="105"/>
      <c r="C141" s="82" t="s">
        <v>218</v>
      </c>
      <c r="D141" s="83"/>
      <c r="E141" s="271" t="s">
        <v>219</v>
      </c>
      <c r="F141" s="272"/>
      <c r="G141" s="273"/>
      <c r="H141" s="88">
        <f>H142</f>
        <v>3200</v>
      </c>
    </row>
    <row r="142" spans="1:8" ht="33.75" customHeight="1">
      <c r="A142" s="82"/>
      <c r="B142" s="105"/>
      <c r="C142" s="82"/>
      <c r="D142" s="83">
        <v>200</v>
      </c>
      <c r="E142" s="271" t="s">
        <v>200</v>
      </c>
      <c r="F142" s="272"/>
      <c r="G142" s="273"/>
      <c r="H142" s="88">
        <v>3200</v>
      </c>
    </row>
    <row r="143" spans="1:8" ht="64.5" customHeight="1">
      <c r="A143" s="82"/>
      <c r="B143" s="105"/>
      <c r="C143" s="82" t="s">
        <v>519</v>
      </c>
      <c r="D143" s="83"/>
      <c r="E143" s="228" t="s">
        <v>518</v>
      </c>
      <c r="F143" s="229"/>
      <c r="G143" s="230"/>
      <c r="H143" s="80">
        <f>H144</f>
        <v>1508.02</v>
      </c>
    </row>
    <row r="144" spans="1:8" ht="48" customHeight="1">
      <c r="A144" s="82"/>
      <c r="B144" s="105"/>
      <c r="C144" s="82" t="s">
        <v>520</v>
      </c>
      <c r="D144" s="83"/>
      <c r="E144" s="271" t="s">
        <v>563</v>
      </c>
      <c r="F144" s="279"/>
      <c r="G144" s="280"/>
      <c r="H144" s="88">
        <f>H145</f>
        <v>1508.02</v>
      </c>
    </row>
    <row r="145" spans="1:8" ht="31.5" customHeight="1">
      <c r="A145" s="82"/>
      <c r="B145" s="105"/>
      <c r="C145" s="82" t="s">
        <v>561</v>
      </c>
      <c r="D145" s="83"/>
      <c r="E145" s="271" t="s">
        <v>562</v>
      </c>
      <c r="F145" s="279"/>
      <c r="G145" s="280"/>
      <c r="H145" s="88">
        <f>H146+H148</f>
        <v>1508.02</v>
      </c>
    </row>
    <row r="146" spans="1:8" ht="21" customHeight="1">
      <c r="A146" s="82"/>
      <c r="B146" s="105"/>
      <c r="C146" s="82" t="s">
        <v>577</v>
      </c>
      <c r="D146" s="83"/>
      <c r="E146" s="271" t="s">
        <v>521</v>
      </c>
      <c r="F146" s="279"/>
      <c r="G146" s="280"/>
      <c r="H146" s="88">
        <f>H147</f>
        <v>651.16</v>
      </c>
    </row>
    <row r="147" spans="1:8" ht="31.5" customHeight="1">
      <c r="A147" s="82"/>
      <c r="B147" s="105"/>
      <c r="C147" s="82"/>
      <c r="D147" s="83">
        <v>200</v>
      </c>
      <c r="E147" s="271" t="s">
        <v>200</v>
      </c>
      <c r="F147" s="279"/>
      <c r="G147" s="280"/>
      <c r="H147" s="88">
        <v>651.16</v>
      </c>
    </row>
    <row r="148" spans="1:8" ht="34.5" customHeight="1">
      <c r="A148" s="82"/>
      <c r="B148" s="105"/>
      <c r="C148" s="82" t="s">
        <v>578</v>
      </c>
      <c r="D148" s="83"/>
      <c r="E148" s="271" t="s">
        <v>522</v>
      </c>
      <c r="F148" s="279"/>
      <c r="G148" s="280"/>
      <c r="H148" s="88">
        <f>H149</f>
        <v>856.86</v>
      </c>
    </row>
    <row r="149" spans="1:8" ht="30.75" customHeight="1">
      <c r="A149" s="82"/>
      <c r="B149" s="105"/>
      <c r="C149" s="82"/>
      <c r="D149" s="83">
        <v>200</v>
      </c>
      <c r="E149" s="271" t="s">
        <v>200</v>
      </c>
      <c r="F149" s="279"/>
      <c r="G149" s="280"/>
      <c r="H149" s="88">
        <v>856.86</v>
      </c>
    </row>
    <row r="150" spans="1:8" ht="30.75" customHeight="1">
      <c r="A150" s="82"/>
      <c r="B150" s="106" t="s">
        <v>361</v>
      </c>
      <c r="C150" s="82"/>
      <c r="D150" s="83"/>
      <c r="E150" s="271" t="s">
        <v>362</v>
      </c>
      <c r="F150" s="279"/>
      <c r="G150" s="280"/>
      <c r="H150" s="80">
        <f>H151</f>
        <v>2384.1</v>
      </c>
    </row>
    <row r="151" spans="1:8" ht="45.75" customHeight="1">
      <c r="A151" s="82"/>
      <c r="B151" s="105"/>
      <c r="C151" s="82" t="s">
        <v>192</v>
      </c>
      <c r="D151" s="83"/>
      <c r="E151" s="271" t="s">
        <v>360</v>
      </c>
      <c r="F151" s="288"/>
      <c r="G151" s="289"/>
      <c r="H151" s="80">
        <f>H152+H156</f>
        <v>2384.1</v>
      </c>
    </row>
    <row r="152" spans="1:8" ht="45.75" customHeight="1">
      <c r="A152" s="82"/>
      <c r="B152" s="105"/>
      <c r="C152" s="82" t="s">
        <v>194</v>
      </c>
      <c r="D152" s="83"/>
      <c r="E152" s="271" t="s">
        <v>195</v>
      </c>
      <c r="F152" s="277"/>
      <c r="G152" s="278"/>
      <c r="H152" s="80">
        <f>H153</f>
        <v>120</v>
      </c>
    </row>
    <row r="153" spans="1:8" ht="45.75" customHeight="1">
      <c r="A153" s="82"/>
      <c r="B153" s="105"/>
      <c r="C153" s="82" t="s">
        <v>205</v>
      </c>
      <c r="D153" s="83"/>
      <c r="E153" s="271" t="s">
        <v>363</v>
      </c>
      <c r="F153" s="272"/>
      <c r="G153" s="273"/>
      <c r="H153" s="80">
        <f>H154</f>
        <v>120</v>
      </c>
    </row>
    <row r="154" spans="1:8" ht="20.25" customHeight="1">
      <c r="A154" s="82"/>
      <c r="B154" s="105"/>
      <c r="C154" s="82" t="s">
        <v>207</v>
      </c>
      <c r="D154" s="83"/>
      <c r="E154" s="271" t="s">
        <v>208</v>
      </c>
      <c r="F154" s="272"/>
      <c r="G154" s="273"/>
      <c r="H154" s="80">
        <f>H155</f>
        <v>120</v>
      </c>
    </row>
    <row r="155" spans="1:8" ht="45.75" customHeight="1">
      <c r="A155" s="82"/>
      <c r="B155" s="105"/>
      <c r="C155" s="84"/>
      <c r="D155" s="83">
        <v>600</v>
      </c>
      <c r="E155" s="271" t="s">
        <v>190</v>
      </c>
      <c r="F155" s="272"/>
      <c r="G155" s="273"/>
      <c r="H155" s="80">
        <v>120</v>
      </c>
    </row>
    <row r="156" spans="1:8" ht="32.25" customHeight="1">
      <c r="A156" s="82"/>
      <c r="B156" s="105"/>
      <c r="C156" s="82" t="s">
        <v>220</v>
      </c>
      <c r="D156" s="83"/>
      <c r="E156" s="271" t="s">
        <v>221</v>
      </c>
      <c r="F156" s="277"/>
      <c r="G156" s="278"/>
      <c r="H156" s="80">
        <f>H157</f>
        <v>2264.1</v>
      </c>
    </row>
    <row r="157" spans="1:8" ht="45.75" customHeight="1">
      <c r="A157" s="82"/>
      <c r="B157" s="105"/>
      <c r="C157" s="82" t="s">
        <v>222</v>
      </c>
      <c r="D157" s="83"/>
      <c r="E157" s="271" t="s">
        <v>564</v>
      </c>
      <c r="F157" s="277"/>
      <c r="G157" s="278"/>
      <c r="H157" s="80">
        <f>H158</f>
        <v>2264.1</v>
      </c>
    </row>
    <row r="158" spans="1:8" ht="45.75" customHeight="1">
      <c r="A158" s="82"/>
      <c r="B158" s="105"/>
      <c r="C158" s="82" t="s">
        <v>223</v>
      </c>
      <c r="D158" s="83"/>
      <c r="E158" s="271" t="s">
        <v>224</v>
      </c>
      <c r="F158" s="277"/>
      <c r="G158" s="278"/>
      <c r="H158" s="80">
        <f>H159</f>
        <v>2264.1</v>
      </c>
    </row>
    <row r="159" spans="1:8" ht="45.75" customHeight="1">
      <c r="A159" s="82"/>
      <c r="B159" s="105"/>
      <c r="C159" s="82"/>
      <c r="D159" s="83">
        <v>600</v>
      </c>
      <c r="E159" s="271" t="s">
        <v>190</v>
      </c>
      <c r="F159" s="272"/>
      <c r="G159" s="273"/>
      <c r="H159" s="80">
        <v>2264.1</v>
      </c>
    </row>
    <row r="160" spans="1:8" ht="18" customHeight="1">
      <c r="A160" s="82"/>
      <c r="B160" s="106" t="s">
        <v>346</v>
      </c>
      <c r="C160" s="82"/>
      <c r="D160" s="83"/>
      <c r="E160" s="271" t="s">
        <v>347</v>
      </c>
      <c r="F160" s="279"/>
      <c r="G160" s="280"/>
      <c r="H160" s="88">
        <f>H161</f>
        <v>8456.6</v>
      </c>
    </row>
    <row r="161" spans="1:8" ht="16.5" customHeight="1">
      <c r="A161" s="82"/>
      <c r="B161" s="106" t="s">
        <v>348</v>
      </c>
      <c r="C161" s="82"/>
      <c r="D161" s="83"/>
      <c r="E161" s="271" t="s">
        <v>349</v>
      </c>
      <c r="F161" s="279"/>
      <c r="G161" s="280"/>
      <c r="H161" s="88">
        <f>H167+H162</f>
        <v>8456.6</v>
      </c>
    </row>
    <row r="162" spans="1:8" ht="33" customHeight="1">
      <c r="A162" s="82"/>
      <c r="B162" s="106"/>
      <c r="C162" s="82" t="s">
        <v>184</v>
      </c>
      <c r="D162" s="82"/>
      <c r="E162" s="271" t="s">
        <v>185</v>
      </c>
      <c r="F162" s="279"/>
      <c r="G162" s="280"/>
      <c r="H162" s="111">
        <f>H163</f>
        <v>2385.6</v>
      </c>
    </row>
    <row r="163" spans="1:8" ht="18" customHeight="1">
      <c r="A163" s="82"/>
      <c r="B163" s="106"/>
      <c r="C163" s="82" t="s">
        <v>186</v>
      </c>
      <c r="D163" s="82"/>
      <c r="E163" s="271" t="s">
        <v>187</v>
      </c>
      <c r="F163" s="272"/>
      <c r="G163" s="273"/>
      <c r="H163" s="111">
        <f>H164</f>
        <v>2385.6</v>
      </c>
    </row>
    <row r="164" spans="1:8" ht="61.5" customHeight="1">
      <c r="A164" s="82"/>
      <c r="B164" s="106"/>
      <c r="C164" s="82" t="s">
        <v>188</v>
      </c>
      <c r="D164" s="83"/>
      <c r="E164" s="271" t="s">
        <v>508</v>
      </c>
      <c r="F164" s="272"/>
      <c r="G164" s="273"/>
      <c r="H164" s="111">
        <f>H165</f>
        <v>2385.6</v>
      </c>
    </row>
    <row r="165" spans="1:8" ht="45" customHeight="1">
      <c r="A165" s="82"/>
      <c r="B165" s="106"/>
      <c r="C165" s="82" t="s">
        <v>189</v>
      </c>
      <c r="D165" s="83"/>
      <c r="E165" s="271" t="s">
        <v>191</v>
      </c>
      <c r="F165" s="272"/>
      <c r="G165" s="273"/>
      <c r="H165" s="111">
        <f>H166</f>
        <v>2385.6</v>
      </c>
    </row>
    <row r="166" spans="1:8" ht="48" customHeight="1">
      <c r="A166" s="82"/>
      <c r="B166" s="106"/>
      <c r="C166" s="82"/>
      <c r="D166" s="83">
        <v>600</v>
      </c>
      <c r="E166" s="271" t="s">
        <v>190</v>
      </c>
      <c r="F166" s="272"/>
      <c r="G166" s="273"/>
      <c r="H166" s="112">
        <v>2385.6</v>
      </c>
    </row>
    <row r="167" spans="1:8" ht="18.75" customHeight="1">
      <c r="A167" s="82"/>
      <c r="B167" s="105"/>
      <c r="C167" s="82" t="s">
        <v>285</v>
      </c>
      <c r="D167" s="83"/>
      <c r="E167" s="271" t="s">
        <v>286</v>
      </c>
      <c r="F167" s="279"/>
      <c r="G167" s="280"/>
      <c r="H167" s="88">
        <f>H168</f>
        <v>6071</v>
      </c>
    </row>
    <row r="168" spans="1:8" ht="30.75" customHeight="1">
      <c r="A168" s="82"/>
      <c r="B168" s="105"/>
      <c r="C168" s="82" t="s">
        <v>298</v>
      </c>
      <c r="D168" s="83"/>
      <c r="E168" s="271" t="s">
        <v>299</v>
      </c>
      <c r="F168" s="279"/>
      <c r="G168" s="280"/>
      <c r="H168" s="88">
        <f>H169+H171+H173</f>
        <v>6071</v>
      </c>
    </row>
    <row r="169" spans="1:8" ht="59.25" customHeight="1">
      <c r="A169" s="82"/>
      <c r="B169" s="105"/>
      <c r="C169" s="82" t="s">
        <v>417</v>
      </c>
      <c r="D169" s="83"/>
      <c r="E169" s="271" t="s">
        <v>310</v>
      </c>
      <c r="F169" s="279"/>
      <c r="G169" s="280"/>
      <c r="H169" s="96">
        <f>H170</f>
        <v>3440</v>
      </c>
    </row>
    <row r="170" spans="1:8" ht="18" customHeight="1">
      <c r="A170" s="82"/>
      <c r="B170" s="105"/>
      <c r="C170" s="82"/>
      <c r="D170" s="83">
        <v>500</v>
      </c>
      <c r="E170" s="312" t="s">
        <v>292</v>
      </c>
      <c r="F170" s="277"/>
      <c r="G170" s="278"/>
      <c r="H170" s="80">
        <v>3440</v>
      </c>
    </row>
    <row r="171" spans="1:8" ht="45.75" customHeight="1">
      <c r="A171" s="82"/>
      <c r="B171" s="105"/>
      <c r="C171" s="82" t="s">
        <v>576</v>
      </c>
      <c r="D171" s="83"/>
      <c r="E171" s="271" t="s">
        <v>311</v>
      </c>
      <c r="F171" s="279"/>
      <c r="G171" s="280"/>
      <c r="H171" s="80">
        <f>H172</f>
        <v>2431</v>
      </c>
    </row>
    <row r="172" spans="1:8" ht="17.25" customHeight="1">
      <c r="A172" s="82"/>
      <c r="B172" s="105"/>
      <c r="C172" s="82"/>
      <c r="D172" s="83">
        <v>500</v>
      </c>
      <c r="E172" s="312" t="s">
        <v>292</v>
      </c>
      <c r="F172" s="277"/>
      <c r="G172" s="278"/>
      <c r="H172" s="80">
        <v>2431</v>
      </c>
    </row>
    <row r="173" spans="1:8" ht="16.5" customHeight="1">
      <c r="A173" s="82"/>
      <c r="B173" s="105"/>
      <c r="C173" s="82" t="s">
        <v>603</v>
      </c>
      <c r="D173" s="83"/>
      <c r="E173" s="258" t="s">
        <v>604</v>
      </c>
      <c r="F173" s="259"/>
      <c r="G173" s="260"/>
      <c r="H173" s="80">
        <f>H174</f>
        <v>200</v>
      </c>
    </row>
    <row r="174" spans="1:8" ht="47.25" customHeight="1">
      <c r="A174" s="82"/>
      <c r="B174" s="105"/>
      <c r="C174" s="82"/>
      <c r="D174" s="83">
        <v>600</v>
      </c>
      <c r="E174" s="228" t="s">
        <v>190</v>
      </c>
      <c r="F174" s="229"/>
      <c r="G174" s="230"/>
      <c r="H174" s="80">
        <v>200</v>
      </c>
    </row>
    <row r="175" spans="1:8" ht="15.75" customHeight="1">
      <c r="A175" s="82"/>
      <c r="B175" s="106" t="s">
        <v>350</v>
      </c>
      <c r="C175" s="82"/>
      <c r="D175" s="83"/>
      <c r="E175" s="271" t="s">
        <v>351</v>
      </c>
      <c r="F175" s="279"/>
      <c r="G175" s="280"/>
      <c r="H175" s="88">
        <f>H176</f>
        <v>173.5</v>
      </c>
    </row>
    <row r="176" spans="1:8" ht="18" customHeight="1">
      <c r="A176" s="82"/>
      <c r="B176" s="106" t="s">
        <v>352</v>
      </c>
      <c r="C176" s="82"/>
      <c r="D176" s="83"/>
      <c r="E176" s="271" t="s">
        <v>353</v>
      </c>
      <c r="F176" s="279"/>
      <c r="G176" s="280"/>
      <c r="H176" s="88">
        <f>H178</f>
        <v>173.5</v>
      </c>
    </row>
    <row r="177" spans="1:8" ht="18" customHeight="1">
      <c r="A177" s="82"/>
      <c r="B177" s="106"/>
      <c r="C177" s="82" t="s">
        <v>285</v>
      </c>
      <c r="D177" s="83"/>
      <c r="E177" s="271" t="s">
        <v>286</v>
      </c>
      <c r="F177" s="279"/>
      <c r="G177" s="280"/>
      <c r="H177" s="88">
        <f>H178</f>
        <v>173.5</v>
      </c>
    </row>
    <row r="178" spans="1:8" ht="32.25" customHeight="1">
      <c r="A178" s="82"/>
      <c r="B178" s="105"/>
      <c r="C178" s="82" t="s">
        <v>298</v>
      </c>
      <c r="D178" s="83"/>
      <c r="E178" s="271" t="s">
        <v>299</v>
      </c>
      <c r="F178" s="279"/>
      <c r="G178" s="280"/>
      <c r="H178" s="88">
        <f>H179</f>
        <v>173.5</v>
      </c>
    </row>
    <row r="179" spans="1:8" ht="63" customHeight="1">
      <c r="A179" s="82"/>
      <c r="B179" s="105"/>
      <c r="C179" s="82" t="s">
        <v>307</v>
      </c>
      <c r="D179" s="86"/>
      <c r="E179" s="271" t="s">
        <v>308</v>
      </c>
      <c r="F179" s="279"/>
      <c r="G179" s="280"/>
      <c r="H179" s="110">
        <f>H180</f>
        <v>173.5</v>
      </c>
    </row>
    <row r="180" spans="1:8" ht="31.5" customHeight="1">
      <c r="A180" s="82"/>
      <c r="B180" s="105"/>
      <c r="C180" s="82"/>
      <c r="D180" s="86">
        <v>200</v>
      </c>
      <c r="E180" s="271" t="s">
        <v>200</v>
      </c>
      <c r="F180" s="272"/>
      <c r="G180" s="273"/>
      <c r="H180" s="110">
        <v>173.5</v>
      </c>
    </row>
    <row r="181" spans="1:8" ht="16.5" customHeight="1">
      <c r="A181" s="82"/>
      <c r="B181" s="106" t="s">
        <v>354</v>
      </c>
      <c r="C181" s="82"/>
      <c r="D181" s="83"/>
      <c r="E181" s="271" t="s">
        <v>355</v>
      </c>
      <c r="F181" s="279"/>
      <c r="G181" s="280"/>
      <c r="H181" s="85">
        <f>H182+H187</f>
        <v>298.1</v>
      </c>
    </row>
    <row r="182" spans="1:8" ht="17.25" customHeight="1">
      <c r="A182" s="82"/>
      <c r="B182" s="106" t="s">
        <v>356</v>
      </c>
      <c r="C182" s="82"/>
      <c r="D182" s="83"/>
      <c r="E182" s="271" t="s">
        <v>357</v>
      </c>
      <c r="F182" s="279"/>
      <c r="G182" s="280"/>
      <c r="H182" s="85">
        <f>H183</f>
        <v>72</v>
      </c>
    </row>
    <row r="183" spans="1:8" ht="17.25" customHeight="1">
      <c r="A183" s="82"/>
      <c r="B183" s="106"/>
      <c r="C183" s="82" t="s">
        <v>285</v>
      </c>
      <c r="D183" s="83"/>
      <c r="E183" s="271" t="s">
        <v>286</v>
      </c>
      <c r="F183" s="279"/>
      <c r="G183" s="280"/>
      <c r="H183" s="85">
        <f>H184</f>
        <v>72</v>
      </c>
    </row>
    <row r="184" spans="1:8" ht="31.5" customHeight="1">
      <c r="A184" s="82"/>
      <c r="B184" s="106"/>
      <c r="C184" s="82" t="s">
        <v>298</v>
      </c>
      <c r="D184" s="83"/>
      <c r="E184" s="271" t="s">
        <v>299</v>
      </c>
      <c r="F184" s="279"/>
      <c r="G184" s="280"/>
      <c r="H184" s="85">
        <f>H185</f>
        <v>72</v>
      </c>
    </row>
    <row r="185" spans="1:8" ht="48.75" customHeight="1">
      <c r="A185" s="82"/>
      <c r="B185" s="105"/>
      <c r="C185" s="84" t="s">
        <v>303</v>
      </c>
      <c r="D185" s="83"/>
      <c r="E185" s="271" t="s">
        <v>304</v>
      </c>
      <c r="F185" s="279"/>
      <c r="G185" s="280"/>
      <c r="H185" s="119">
        <f>H186</f>
        <v>72</v>
      </c>
    </row>
    <row r="186" spans="1:8" ht="31.5" customHeight="1">
      <c r="A186" s="82"/>
      <c r="B186" s="105"/>
      <c r="C186" s="82"/>
      <c r="D186" s="83">
        <v>300</v>
      </c>
      <c r="E186" s="271" t="s">
        <v>305</v>
      </c>
      <c r="F186" s="279"/>
      <c r="G186" s="280"/>
      <c r="H186" s="111">
        <v>72</v>
      </c>
    </row>
    <row r="187" spans="1:8" ht="16.5" customHeight="1">
      <c r="A187" s="79"/>
      <c r="B187" s="103" t="s">
        <v>364</v>
      </c>
      <c r="C187" s="79"/>
      <c r="D187" s="91"/>
      <c r="E187" s="285" t="s">
        <v>365</v>
      </c>
      <c r="F187" s="295"/>
      <c r="G187" s="296"/>
      <c r="H187" s="114">
        <f>H188</f>
        <v>226.1</v>
      </c>
    </row>
    <row r="188" spans="1:8" ht="16.5" customHeight="1">
      <c r="A188" s="79"/>
      <c r="B188" s="104"/>
      <c r="C188" s="79" t="s">
        <v>285</v>
      </c>
      <c r="D188" s="91"/>
      <c r="E188" s="285" t="s">
        <v>286</v>
      </c>
      <c r="F188" s="295"/>
      <c r="G188" s="296"/>
      <c r="H188" s="114">
        <f>H189</f>
        <v>226.1</v>
      </c>
    </row>
    <row r="189" spans="1:8" ht="33.75" customHeight="1">
      <c r="A189" s="79"/>
      <c r="B189" s="104"/>
      <c r="C189" s="79" t="s">
        <v>298</v>
      </c>
      <c r="D189" s="91"/>
      <c r="E189" s="285" t="s">
        <v>299</v>
      </c>
      <c r="F189" s="295"/>
      <c r="G189" s="296"/>
      <c r="H189" s="120">
        <f>H192+H190</f>
        <v>226.1</v>
      </c>
    </row>
    <row r="190" spans="1:8" ht="18.75" customHeight="1">
      <c r="A190" s="79"/>
      <c r="B190" s="104"/>
      <c r="C190" s="121" t="s">
        <v>575</v>
      </c>
      <c r="D190" s="94"/>
      <c r="E190" s="285" t="s">
        <v>302</v>
      </c>
      <c r="F190" s="295"/>
      <c r="G190" s="296"/>
      <c r="H190" s="115">
        <f>H191</f>
        <v>160</v>
      </c>
    </row>
    <row r="191" spans="1:8" ht="18" customHeight="1">
      <c r="A191" s="79"/>
      <c r="B191" s="104"/>
      <c r="C191" s="79"/>
      <c r="D191" s="91">
        <v>500</v>
      </c>
      <c r="E191" s="309" t="s">
        <v>292</v>
      </c>
      <c r="F191" s="286"/>
      <c r="G191" s="287"/>
      <c r="H191" s="115">
        <v>160</v>
      </c>
    </row>
    <row r="192" spans="1:8" ht="91.5" customHeight="1">
      <c r="A192" s="79"/>
      <c r="B192" s="104"/>
      <c r="C192" s="79" t="s">
        <v>552</v>
      </c>
      <c r="D192" s="91"/>
      <c r="E192" s="309" t="s">
        <v>306</v>
      </c>
      <c r="F192" s="295"/>
      <c r="G192" s="296"/>
      <c r="H192" s="115">
        <f>H193</f>
        <v>66.1</v>
      </c>
    </row>
    <row r="193" spans="1:8" ht="45" customHeight="1">
      <c r="A193" s="79"/>
      <c r="B193" s="104"/>
      <c r="C193" s="79"/>
      <c r="D193" s="122">
        <v>600</v>
      </c>
      <c r="E193" s="271" t="s">
        <v>190</v>
      </c>
      <c r="F193" s="272"/>
      <c r="G193" s="273"/>
      <c r="H193" s="110">
        <v>66.1</v>
      </c>
    </row>
    <row r="194" spans="1:8" ht="34.5" customHeight="1">
      <c r="A194" s="123">
        <v>780</v>
      </c>
      <c r="B194" s="124"/>
      <c r="C194" s="125"/>
      <c r="D194" s="126"/>
      <c r="E194" s="281" t="s">
        <v>366</v>
      </c>
      <c r="F194" s="282"/>
      <c r="G194" s="283"/>
      <c r="H194" s="127">
        <f>H195</f>
        <v>100</v>
      </c>
    </row>
    <row r="195" spans="1:8" ht="16.5" customHeight="1">
      <c r="A195" s="79"/>
      <c r="B195" s="102" t="s">
        <v>367</v>
      </c>
      <c r="C195" s="79"/>
      <c r="D195" s="91"/>
      <c r="E195" s="309" t="s">
        <v>368</v>
      </c>
      <c r="F195" s="295"/>
      <c r="G195" s="296"/>
      <c r="H195" s="95">
        <f>H196</f>
        <v>100</v>
      </c>
    </row>
    <row r="196" spans="1:8" ht="48.75" customHeight="1">
      <c r="A196" s="79"/>
      <c r="B196" s="102"/>
      <c r="C196" s="79" t="s">
        <v>275</v>
      </c>
      <c r="D196" s="91"/>
      <c r="E196" s="285" t="s">
        <v>567</v>
      </c>
      <c r="F196" s="300"/>
      <c r="G196" s="301"/>
      <c r="H196" s="81">
        <f>H197</f>
        <v>100</v>
      </c>
    </row>
    <row r="197" spans="1:8" ht="34.5" customHeight="1">
      <c r="A197" s="79"/>
      <c r="B197" s="102"/>
      <c r="C197" s="79" t="s">
        <v>276</v>
      </c>
      <c r="D197" s="91"/>
      <c r="E197" s="285" t="s">
        <v>369</v>
      </c>
      <c r="F197" s="286"/>
      <c r="G197" s="287"/>
      <c r="H197" s="92">
        <f>H199</f>
        <v>100</v>
      </c>
    </row>
    <row r="198" spans="1:8" ht="78.75" customHeight="1">
      <c r="A198" s="79"/>
      <c r="B198" s="102"/>
      <c r="C198" s="79" t="s">
        <v>277</v>
      </c>
      <c r="D198" s="91"/>
      <c r="E198" s="228" t="s">
        <v>591</v>
      </c>
      <c r="F198" s="229"/>
      <c r="G198" s="230"/>
      <c r="H198" s="81">
        <f>H199</f>
        <v>100</v>
      </c>
    </row>
    <row r="199" spans="1:8" ht="65.25" customHeight="1">
      <c r="A199" s="79"/>
      <c r="B199" s="102"/>
      <c r="C199" s="79" t="s">
        <v>278</v>
      </c>
      <c r="D199" s="91"/>
      <c r="E199" s="228" t="s">
        <v>592</v>
      </c>
      <c r="F199" s="229"/>
      <c r="G199" s="230"/>
      <c r="H199" s="81">
        <f>H200</f>
        <v>100</v>
      </c>
    </row>
    <row r="200" spans="1:8" ht="18" customHeight="1">
      <c r="A200" s="79"/>
      <c r="B200" s="102"/>
      <c r="C200" s="79"/>
      <c r="D200" s="91">
        <v>800</v>
      </c>
      <c r="E200" s="285" t="s">
        <v>243</v>
      </c>
      <c r="F200" s="295"/>
      <c r="G200" s="296"/>
      <c r="H200" s="92">
        <v>100</v>
      </c>
    </row>
    <row r="201" spans="1:8" ht="16.5" customHeight="1">
      <c r="A201" s="101">
        <v>793</v>
      </c>
      <c r="B201" s="102"/>
      <c r="C201" s="79"/>
      <c r="D201" s="91"/>
      <c r="E201" s="315" t="s">
        <v>370</v>
      </c>
      <c r="F201" s="316"/>
      <c r="G201" s="317"/>
      <c r="H201" s="128">
        <f>H202</f>
        <v>512.1999999999999</v>
      </c>
    </row>
    <row r="202" spans="1:8" ht="16.5" customHeight="1">
      <c r="A202" s="101"/>
      <c r="B202" s="102" t="s">
        <v>330</v>
      </c>
      <c r="C202" s="79"/>
      <c r="D202" s="91"/>
      <c r="E202" s="285" t="s">
        <v>331</v>
      </c>
      <c r="F202" s="295"/>
      <c r="G202" s="296"/>
      <c r="H202" s="114">
        <f>H208+H216+H203</f>
        <v>512.1999999999999</v>
      </c>
    </row>
    <row r="203" spans="1:8" ht="58.5" customHeight="1">
      <c r="A203" s="101"/>
      <c r="B203" s="108" t="s">
        <v>332</v>
      </c>
      <c r="C203" s="82"/>
      <c r="D203" s="83"/>
      <c r="E203" s="271" t="s">
        <v>333</v>
      </c>
      <c r="F203" s="279"/>
      <c r="G203" s="280"/>
      <c r="H203" s="80">
        <f>H204</f>
        <v>113.3</v>
      </c>
    </row>
    <row r="204" spans="1:8" ht="19.5" customHeight="1">
      <c r="A204" s="101"/>
      <c r="B204" s="108"/>
      <c r="C204" s="82" t="s">
        <v>285</v>
      </c>
      <c r="D204" s="83"/>
      <c r="E204" s="271" t="s">
        <v>286</v>
      </c>
      <c r="F204" s="279"/>
      <c r="G204" s="280"/>
      <c r="H204" s="80">
        <f>H205</f>
        <v>113.3</v>
      </c>
    </row>
    <row r="205" spans="1:8" ht="33.75" customHeight="1">
      <c r="A205" s="101"/>
      <c r="B205" s="108"/>
      <c r="C205" s="82" t="s">
        <v>287</v>
      </c>
      <c r="D205" s="83"/>
      <c r="E205" s="271" t="s">
        <v>288</v>
      </c>
      <c r="F205" s="279"/>
      <c r="G205" s="280"/>
      <c r="H205" s="80">
        <f>H206</f>
        <v>113.3</v>
      </c>
    </row>
    <row r="206" spans="1:8" ht="35.25" customHeight="1">
      <c r="A206" s="101"/>
      <c r="B206" s="108"/>
      <c r="C206" s="93" t="s">
        <v>572</v>
      </c>
      <c r="D206" s="91"/>
      <c r="E206" s="261" t="s">
        <v>612</v>
      </c>
      <c r="F206" s="262"/>
      <c r="G206" s="263"/>
      <c r="H206" s="81">
        <f>H207</f>
        <v>113.3</v>
      </c>
    </row>
    <row r="207" spans="1:8" ht="19.5" customHeight="1">
      <c r="A207" s="101"/>
      <c r="B207" s="108"/>
      <c r="C207" s="93"/>
      <c r="D207" s="91">
        <v>500</v>
      </c>
      <c r="E207" s="261" t="s">
        <v>292</v>
      </c>
      <c r="F207" s="262"/>
      <c r="G207" s="263"/>
      <c r="H207" s="81">
        <v>113.3</v>
      </c>
    </row>
    <row r="208" spans="1:8" ht="63.75" customHeight="1">
      <c r="A208" s="101"/>
      <c r="B208" s="102" t="s">
        <v>371</v>
      </c>
      <c r="C208" s="79"/>
      <c r="D208" s="91"/>
      <c r="E208" s="285" t="s">
        <v>372</v>
      </c>
      <c r="F208" s="295"/>
      <c r="G208" s="296"/>
      <c r="H208" s="114">
        <f>H209</f>
        <v>355.4</v>
      </c>
    </row>
    <row r="209" spans="1:8" ht="18" customHeight="1">
      <c r="A209" s="79"/>
      <c r="B209" s="104"/>
      <c r="C209" s="79" t="s">
        <v>285</v>
      </c>
      <c r="D209" s="91"/>
      <c r="E209" s="285" t="s">
        <v>286</v>
      </c>
      <c r="F209" s="295"/>
      <c r="G209" s="296"/>
      <c r="H209" s="81">
        <f>H210</f>
        <v>355.4</v>
      </c>
    </row>
    <row r="210" spans="1:8" ht="32.25" customHeight="1">
      <c r="A210" s="79"/>
      <c r="B210" s="104"/>
      <c r="C210" s="79" t="s">
        <v>287</v>
      </c>
      <c r="D210" s="91"/>
      <c r="E210" s="285" t="s">
        <v>288</v>
      </c>
      <c r="F210" s="286"/>
      <c r="G210" s="287"/>
      <c r="H210" s="113">
        <f>H211+H213</f>
        <v>355.4</v>
      </c>
    </row>
    <row r="211" spans="1:8" ht="32.25" customHeight="1">
      <c r="A211" s="79"/>
      <c r="B211" s="104"/>
      <c r="C211" s="79" t="s">
        <v>573</v>
      </c>
      <c r="D211" s="91"/>
      <c r="E211" s="285" t="s">
        <v>293</v>
      </c>
      <c r="F211" s="295"/>
      <c r="G211" s="296"/>
      <c r="H211" s="112">
        <f>H212</f>
        <v>84.4</v>
      </c>
    </row>
    <row r="212" spans="1:8" ht="93.75" customHeight="1">
      <c r="A212" s="79"/>
      <c r="B212" s="104"/>
      <c r="C212" s="79"/>
      <c r="D212" s="91">
        <v>100</v>
      </c>
      <c r="E212" s="285" t="s">
        <v>290</v>
      </c>
      <c r="F212" s="295"/>
      <c r="G212" s="296"/>
      <c r="H212" s="113">
        <v>84.4</v>
      </c>
    </row>
    <row r="213" spans="1:8" ht="33.75" customHeight="1">
      <c r="A213" s="79"/>
      <c r="B213" s="104"/>
      <c r="C213" s="79" t="s">
        <v>574</v>
      </c>
      <c r="D213" s="91"/>
      <c r="E213" s="285" t="s">
        <v>289</v>
      </c>
      <c r="F213" s="295"/>
      <c r="G213" s="296"/>
      <c r="H213" s="112">
        <f>H214+H215</f>
        <v>271</v>
      </c>
    </row>
    <row r="214" spans="1:8" ht="89.25" customHeight="1">
      <c r="A214" s="79"/>
      <c r="B214" s="104"/>
      <c r="C214" s="79"/>
      <c r="D214" s="91">
        <v>100</v>
      </c>
      <c r="E214" s="285" t="s">
        <v>290</v>
      </c>
      <c r="F214" s="295"/>
      <c r="G214" s="296"/>
      <c r="H214" s="112">
        <v>210.2</v>
      </c>
    </row>
    <row r="215" spans="1:8" ht="50.25" customHeight="1">
      <c r="A215" s="79"/>
      <c r="B215" s="104"/>
      <c r="C215" s="79"/>
      <c r="D215" s="91">
        <v>200</v>
      </c>
      <c r="E215" s="285" t="s">
        <v>200</v>
      </c>
      <c r="F215" s="286"/>
      <c r="G215" s="287"/>
      <c r="H215" s="113">
        <v>60.8</v>
      </c>
    </row>
    <row r="216" spans="1:8" ht="18.75" customHeight="1">
      <c r="A216" s="79"/>
      <c r="B216" s="103" t="s">
        <v>334</v>
      </c>
      <c r="C216" s="79"/>
      <c r="D216" s="91"/>
      <c r="E216" s="285" t="s">
        <v>335</v>
      </c>
      <c r="F216" s="295"/>
      <c r="G216" s="296"/>
      <c r="H216" s="81">
        <f>H218</f>
        <v>43.5</v>
      </c>
    </row>
    <row r="217" spans="1:8" ht="18" customHeight="1">
      <c r="A217" s="79"/>
      <c r="B217" s="103"/>
      <c r="C217" s="79" t="s">
        <v>285</v>
      </c>
      <c r="D217" s="91"/>
      <c r="E217" s="285" t="s">
        <v>286</v>
      </c>
      <c r="F217" s="295"/>
      <c r="G217" s="296"/>
      <c r="H217" s="81">
        <f>H218</f>
        <v>43.5</v>
      </c>
    </row>
    <row r="218" spans="1:8" ht="30.75" customHeight="1">
      <c r="A218" s="79"/>
      <c r="B218" s="104"/>
      <c r="C218" s="79" t="s">
        <v>298</v>
      </c>
      <c r="D218" s="91"/>
      <c r="E218" s="285" t="s">
        <v>299</v>
      </c>
      <c r="F218" s="295"/>
      <c r="G218" s="296"/>
      <c r="H218" s="112">
        <f>H219</f>
        <v>43.5</v>
      </c>
    </row>
    <row r="219" spans="1:8" ht="16.5" customHeight="1">
      <c r="A219" s="79"/>
      <c r="B219" s="104"/>
      <c r="C219" s="79" t="s">
        <v>300</v>
      </c>
      <c r="D219" s="91"/>
      <c r="E219" s="285" t="s">
        <v>301</v>
      </c>
      <c r="F219" s="295"/>
      <c r="G219" s="296"/>
      <c r="H219" s="113">
        <f>H220</f>
        <v>43.5</v>
      </c>
    </row>
    <row r="220" spans="1:8" ht="47.25" customHeight="1">
      <c r="A220" s="79"/>
      <c r="B220" s="104"/>
      <c r="C220" s="79"/>
      <c r="D220" s="91">
        <v>200</v>
      </c>
      <c r="E220" s="285" t="s">
        <v>200</v>
      </c>
      <c r="F220" s="286"/>
      <c r="G220" s="287"/>
      <c r="H220" s="112">
        <v>43.5</v>
      </c>
    </row>
    <row r="221" spans="1:9" ht="17.25" customHeight="1">
      <c r="A221" s="79"/>
      <c r="B221" s="104"/>
      <c r="C221" s="79"/>
      <c r="D221" s="91"/>
      <c r="E221" s="255" t="s">
        <v>312</v>
      </c>
      <c r="F221" s="313"/>
      <c r="G221" s="314"/>
      <c r="H221" s="97">
        <f>H10+H194+H201</f>
        <v>30847.99305</v>
      </c>
      <c r="I221" s="98"/>
    </row>
  </sheetData>
  <sheetProtection/>
  <mergeCells count="219">
    <mergeCell ref="E118:G118"/>
    <mergeCell ref="E173:G173"/>
    <mergeCell ref="E174:G174"/>
    <mergeCell ref="E107:G107"/>
    <mergeCell ref="E108:G108"/>
    <mergeCell ref="E29:G29"/>
    <mergeCell ref="E30:G30"/>
    <mergeCell ref="E142:G142"/>
    <mergeCell ref="E20:G20"/>
    <mergeCell ref="E21:G21"/>
    <mergeCell ref="E22:G22"/>
    <mergeCell ref="E134:G134"/>
    <mergeCell ref="E141:G141"/>
    <mergeCell ref="E131:G131"/>
    <mergeCell ref="E132:G132"/>
    <mergeCell ref="E119:G119"/>
    <mergeCell ref="E120:G120"/>
    <mergeCell ref="E133:G133"/>
    <mergeCell ref="E125:G125"/>
    <mergeCell ref="E220:G220"/>
    <mergeCell ref="E200:G200"/>
    <mergeCell ref="E201:G201"/>
    <mergeCell ref="E202:G202"/>
    <mergeCell ref="E208:G208"/>
    <mergeCell ref="E143:G143"/>
    <mergeCell ref="E209:G209"/>
    <mergeCell ref="E210:G210"/>
    <mergeCell ref="E194:G194"/>
    <mergeCell ref="E221:G221"/>
    <mergeCell ref="E211:G211"/>
    <mergeCell ref="E212:G212"/>
    <mergeCell ref="E216:G216"/>
    <mergeCell ref="E217:G217"/>
    <mergeCell ref="E218:G218"/>
    <mergeCell ref="E219:G219"/>
    <mergeCell ref="E213:G213"/>
    <mergeCell ref="E214:G214"/>
    <mergeCell ref="E215:G215"/>
    <mergeCell ref="E195:G195"/>
    <mergeCell ref="E196:G196"/>
    <mergeCell ref="E197:G197"/>
    <mergeCell ref="E198:G198"/>
    <mergeCell ref="E199:G199"/>
    <mergeCell ref="E203:G203"/>
    <mergeCell ref="E204:G204"/>
    <mergeCell ref="E205:G205"/>
    <mergeCell ref="E206:G206"/>
    <mergeCell ref="E189:G189"/>
    <mergeCell ref="E190:G190"/>
    <mergeCell ref="E191:G191"/>
    <mergeCell ref="E192:G192"/>
    <mergeCell ref="E193:G193"/>
    <mergeCell ref="E144:G144"/>
    <mergeCell ref="E184:G184"/>
    <mergeCell ref="E185:G185"/>
    <mergeCell ref="E186:G186"/>
    <mergeCell ref="E187:G187"/>
    <mergeCell ref="E169:G169"/>
    <mergeCell ref="E170:G170"/>
    <mergeCell ref="E171:G171"/>
    <mergeCell ref="E172:G172"/>
    <mergeCell ref="E175:G175"/>
    <mergeCell ref="E188:G188"/>
    <mergeCell ref="E177:G177"/>
    <mergeCell ref="E178:G178"/>
    <mergeCell ref="E179:G179"/>
    <mergeCell ref="E180:G180"/>
    <mergeCell ref="E181:G181"/>
    <mergeCell ref="E182:G182"/>
    <mergeCell ref="E183:G183"/>
    <mergeCell ref="E176:G176"/>
    <mergeCell ref="E161:G161"/>
    <mergeCell ref="E167:G167"/>
    <mergeCell ref="E168:G168"/>
    <mergeCell ref="E166:G166"/>
    <mergeCell ref="E163:G163"/>
    <mergeCell ref="E164:G164"/>
    <mergeCell ref="E165:G165"/>
    <mergeCell ref="E126:G126"/>
    <mergeCell ref="E127:G127"/>
    <mergeCell ref="E128:G128"/>
    <mergeCell ref="E129:G129"/>
    <mergeCell ref="E130:G130"/>
    <mergeCell ref="E158:G158"/>
    <mergeCell ref="E159:G159"/>
    <mergeCell ref="E162:G162"/>
    <mergeCell ref="E140:G140"/>
    <mergeCell ref="E117:G117"/>
    <mergeCell ref="E121:G121"/>
    <mergeCell ref="E124:G124"/>
    <mergeCell ref="E122:G122"/>
    <mergeCell ref="E123:G123"/>
    <mergeCell ref="E96:G96"/>
    <mergeCell ref="E97:G97"/>
    <mergeCell ref="E114:G114"/>
    <mergeCell ref="E98:G98"/>
    <mergeCell ref="E99:G99"/>
    <mergeCell ref="E100:G100"/>
    <mergeCell ref="E101:G101"/>
    <mergeCell ref="E102:G102"/>
    <mergeCell ref="E103:G103"/>
    <mergeCell ref="E115:G115"/>
    <mergeCell ref="E116:G116"/>
    <mergeCell ref="E104:G104"/>
    <mergeCell ref="E105:G105"/>
    <mergeCell ref="E106:G106"/>
    <mergeCell ref="E109:G109"/>
    <mergeCell ref="E80:G80"/>
    <mergeCell ref="E81:G81"/>
    <mergeCell ref="E82:G82"/>
    <mergeCell ref="E83:G83"/>
    <mergeCell ref="E84:G84"/>
    <mergeCell ref="E85:G85"/>
    <mergeCell ref="E79:G79"/>
    <mergeCell ref="E68:G68"/>
    <mergeCell ref="E112:G112"/>
    <mergeCell ref="E113:G113"/>
    <mergeCell ref="E74:G74"/>
    <mergeCell ref="E75:G75"/>
    <mergeCell ref="E76:G76"/>
    <mergeCell ref="E70:G70"/>
    <mergeCell ref="E88:G88"/>
    <mergeCell ref="E89:G89"/>
    <mergeCell ref="E61:G61"/>
    <mergeCell ref="E62:G62"/>
    <mergeCell ref="E77:G77"/>
    <mergeCell ref="E78:G78"/>
    <mergeCell ref="E72:G72"/>
    <mergeCell ref="E73:G73"/>
    <mergeCell ref="E58:G58"/>
    <mergeCell ref="E59:G59"/>
    <mergeCell ref="E71:G71"/>
    <mergeCell ref="E69:G69"/>
    <mergeCell ref="E60:G60"/>
    <mergeCell ref="E63:G63"/>
    <mergeCell ref="E64:G64"/>
    <mergeCell ref="E65:G65"/>
    <mergeCell ref="E66:G66"/>
    <mergeCell ref="E67:G67"/>
    <mergeCell ref="E53:G53"/>
    <mergeCell ref="E138:G138"/>
    <mergeCell ref="E139:G139"/>
    <mergeCell ref="E92:G92"/>
    <mergeCell ref="E93:G93"/>
    <mergeCell ref="E54:G54"/>
    <mergeCell ref="E55:G55"/>
    <mergeCell ref="E137:G137"/>
    <mergeCell ref="E56:G56"/>
    <mergeCell ref="E57:G57"/>
    <mergeCell ref="E48:G48"/>
    <mergeCell ref="E91:G91"/>
    <mergeCell ref="E135:G135"/>
    <mergeCell ref="E136:G136"/>
    <mergeCell ref="E49:G49"/>
    <mergeCell ref="E50:G50"/>
    <mergeCell ref="E86:G86"/>
    <mergeCell ref="E87:G87"/>
    <mergeCell ref="E51:G51"/>
    <mergeCell ref="E52:G52"/>
    <mergeCell ref="E42:G42"/>
    <mergeCell ref="E43:G43"/>
    <mergeCell ref="E44:G44"/>
    <mergeCell ref="E45:G45"/>
    <mergeCell ref="E46:G46"/>
    <mergeCell ref="E47:G47"/>
    <mergeCell ref="E36:G36"/>
    <mergeCell ref="E37:G37"/>
    <mergeCell ref="E38:G38"/>
    <mergeCell ref="E39:G39"/>
    <mergeCell ref="E40:G40"/>
    <mergeCell ref="E41:G41"/>
    <mergeCell ref="E26:G26"/>
    <mergeCell ref="E27:G27"/>
    <mergeCell ref="E28:G28"/>
    <mergeCell ref="E19:G19"/>
    <mergeCell ref="E34:G34"/>
    <mergeCell ref="E35:G35"/>
    <mergeCell ref="E31:G31"/>
    <mergeCell ref="E32:G32"/>
    <mergeCell ref="E160:G160"/>
    <mergeCell ref="E150:G150"/>
    <mergeCell ref="E151:G151"/>
    <mergeCell ref="E152:G152"/>
    <mergeCell ref="E153:G153"/>
    <mergeCell ref="E13:G13"/>
    <mergeCell ref="E14:G14"/>
    <mergeCell ref="E15:G15"/>
    <mergeCell ref="E23:G23"/>
    <mergeCell ref="E33:G33"/>
    <mergeCell ref="E90:G90"/>
    <mergeCell ref="E155:G155"/>
    <mergeCell ref="E156:G156"/>
    <mergeCell ref="E157:G157"/>
    <mergeCell ref="E145:G145"/>
    <mergeCell ref="E146:G146"/>
    <mergeCell ref="E110:G110"/>
    <mergeCell ref="E111:G111"/>
    <mergeCell ref="E94:G94"/>
    <mergeCell ref="E95:G95"/>
    <mergeCell ref="E11:G11"/>
    <mergeCell ref="E154:G154"/>
    <mergeCell ref="E147:G147"/>
    <mergeCell ref="E148:G148"/>
    <mergeCell ref="E149:G149"/>
    <mergeCell ref="G3:H3"/>
    <mergeCell ref="G4:H4"/>
    <mergeCell ref="A6:H6"/>
    <mergeCell ref="E8:G8"/>
    <mergeCell ref="E9:G9"/>
    <mergeCell ref="E207:G207"/>
    <mergeCell ref="E16:G16"/>
    <mergeCell ref="E24:G24"/>
    <mergeCell ref="E25:G25"/>
    <mergeCell ref="E12:G12"/>
    <mergeCell ref="G1:H1"/>
    <mergeCell ref="G2:H2"/>
    <mergeCell ref="E17:G17"/>
    <mergeCell ref="E18:G18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7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2" max="2" width="6.57421875" style="0" customWidth="1"/>
    <col min="3" max="3" width="14.421875" style="0" customWidth="1"/>
    <col min="4" max="4" width="5.57421875" style="0" customWidth="1"/>
    <col min="7" max="7" width="12.7109375" style="0" customWidth="1"/>
    <col min="8" max="8" width="11.57421875" style="0" customWidth="1"/>
    <col min="9" max="9" width="11.28125" style="0" customWidth="1"/>
    <col min="10" max="10" width="1.7109375" style="0" customWidth="1"/>
  </cols>
  <sheetData>
    <row r="1" spans="7:9" ht="15.75">
      <c r="G1" s="231" t="s">
        <v>480</v>
      </c>
      <c r="H1" s="231"/>
      <c r="I1" s="231"/>
    </row>
    <row r="2" spans="7:9" ht="15.75">
      <c r="G2" s="231" t="s">
        <v>419</v>
      </c>
      <c r="H2" s="231"/>
      <c r="I2" s="231"/>
    </row>
    <row r="3" spans="7:9" ht="15.75">
      <c r="G3" s="231" t="s">
        <v>420</v>
      </c>
      <c r="H3" s="231"/>
      <c r="I3" s="231"/>
    </row>
    <row r="4" spans="7:9" ht="15.75">
      <c r="G4" s="231" t="s">
        <v>624</v>
      </c>
      <c r="H4" s="231"/>
      <c r="I4" s="231"/>
    </row>
    <row r="6" spans="1:9" ht="33.75" customHeight="1">
      <c r="A6" s="233" t="s">
        <v>489</v>
      </c>
      <c r="B6" s="233"/>
      <c r="C6" s="233"/>
      <c r="D6" s="233"/>
      <c r="E6" s="233"/>
      <c r="F6" s="233"/>
      <c r="G6" s="233"/>
      <c r="H6" s="233"/>
      <c r="I6" s="233"/>
    </row>
    <row r="8" spans="1:9" ht="15">
      <c r="A8" s="79" t="s">
        <v>316</v>
      </c>
      <c r="B8" s="79" t="s">
        <v>421</v>
      </c>
      <c r="C8" s="75" t="s">
        <v>180</v>
      </c>
      <c r="D8" s="75" t="s">
        <v>181</v>
      </c>
      <c r="E8" s="235" t="s">
        <v>182</v>
      </c>
      <c r="F8" s="266"/>
      <c r="G8" s="267"/>
      <c r="H8" s="167">
        <v>2019</v>
      </c>
      <c r="I8" s="168">
        <v>2020</v>
      </c>
    </row>
    <row r="9" spans="1:9" ht="15">
      <c r="A9" s="75">
        <v>1</v>
      </c>
      <c r="B9" s="75">
        <v>2</v>
      </c>
      <c r="C9" s="75">
        <v>3</v>
      </c>
      <c r="D9" s="75">
        <v>4</v>
      </c>
      <c r="E9" s="321">
        <v>5</v>
      </c>
      <c r="F9" s="322"/>
      <c r="G9" s="323"/>
      <c r="H9" s="169">
        <v>6</v>
      </c>
      <c r="I9" s="75">
        <v>7</v>
      </c>
    </row>
    <row r="10" spans="1:9" ht="31.5" customHeight="1">
      <c r="A10" s="107">
        <v>763</v>
      </c>
      <c r="B10" s="108"/>
      <c r="C10" s="82"/>
      <c r="D10" s="83"/>
      <c r="E10" s="281" t="s">
        <v>329</v>
      </c>
      <c r="F10" s="282"/>
      <c r="G10" s="283"/>
      <c r="H10" s="109">
        <f>H11+H29+H36+H49+H58+H91+H98+H104</f>
        <v>25144.899999999994</v>
      </c>
      <c r="I10" s="109">
        <f>I11+I29+I36+I49+I58+I91+I98+I104</f>
        <v>24767.399999999998</v>
      </c>
    </row>
    <row r="11" spans="1:9" ht="17.25" customHeight="1">
      <c r="A11" s="107"/>
      <c r="B11" s="108" t="s">
        <v>330</v>
      </c>
      <c r="C11" s="82"/>
      <c r="D11" s="83"/>
      <c r="E11" s="271" t="s">
        <v>331</v>
      </c>
      <c r="F11" s="279"/>
      <c r="G11" s="280"/>
      <c r="H11" s="80">
        <f>H12+H19</f>
        <v>52.7</v>
      </c>
      <c r="I11" s="80">
        <f>I12+I19</f>
        <v>52.7</v>
      </c>
    </row>
    <row r="12" spans="1:9" ht="121.5" customHeight="1">
      <c r="A12" s="107"/>
      <c r="B12" s="108" t="s">
        <v>332</v>
      </c>
      <c r="C12" s="82"/>
      <c r="D12" s="83"/>
      <c r="E12" s="271" t="s">
        <v>333</v>
      </c>
      <c r="F12" s="279"/>
      <c r="G12" s="280"/>
      <c r="H12" s="80">
        <f>H13</f>
        <v>13.7</v>
      </c>
      <c r="I12" s="81">
        <f>I13</f>
        <v>13.7</v>
      </c>
    </row>
    <row r="13" spans="1:9" ht="17.25" customHeight="1">
      <c r="A13" s="107"/>
      <c r="B13" s="108"/>
      <c r="C13" s="82" t="s">
        <v>285</v>
      </c>
      <c r="D13" s="83"/>
      <c r="E13" s="271" t="s">
        <v>286</v>
      </c>
      <c r="F13" s="279"/>
      <c r="G13" s="280"/>
      <c r="H13" s="80">
        <f>H14</f>
        <v>13.7</v>
      </c>
      <c r="I13" s="81">
        <f>I14</f>
        <v>13.7</v>
      </c>
    </row>
    <row r="14" spans="1:9" ht="50.25" customHeight="1">
      <c r="A14" s="107"/>
      <c r="B14" s="108"/>
      <c r="C14" s="82" t="s">
        <v>287</v>
      </c>
      <c r="D14" s="83"/>
      <c r="E14" s="271" t="s">
        <v>288</v>
      </c>
      <c r="F14" s="279"/>
      <c r="G14" s="280"/>
      <c r="H14" s="80">
        <f>H15+H17</f>
        <v>13.7</v>
      </c>
      <c r="I14" s="81">
        <f>I15+I17</f>
        <v>13.7</v>
      </c>
    </row>
    <row r="15" spans="1:9" ht="48" customHeight="1">
      <c r="A15" s="107"/>
      <c r="B15" s="108"/>
      <c r="C15" s="82" t="s">
        <v>550</v>
      </c>
      <c r="D15" s="83"/>
      <c r="E15" s="271" t="s">
        <v>296</v>
      </c>
      <c r="F15" s="279"/>
      <c r="G15" s="280"/>
      <c r="H15" s="80">
        <f>H16</f>
        <v>4</v>
      </c>
      <c r="I15" s="81">
        <f>I16</f>
        <v>4</v>
      </c>
    </row>
    <row r="16" spans="1:9" ht="45.75" customHeight="1">
      <c r="A16" s="107"/>
      <c r="B16" s="108"/>
      <c r="C16" s="82"/>
      <c r="D16" s="83">
        <v>200</v>
      </c>
      <c r="E16" s="271" t="s">
        <v>200</v>
      </c>
      <c r="F16" s="272"/>
      <c r="G16" s="273"/>
      <c r="H16" s="80">
        <v>4</v>
      </c>
      <c r="I16" s="81">
        <v>4</v>
      </c>
    </row>
    <row r="17" spans="1:9" ht="153" customHeight="1">
      <c r="A17" s="107"/>
      <c r="B17" s="108"/>
      <c r="C17" s="82" t="s">
        <v>551</v>
      </c>
      <c r="D17" s="86"/>
      <c r="E17" s="271" t="s">
        <v>297</v>
      </c>
      <c r="F17" s="279"/>
      <c r="G17" s="280"/>
      <c r="H17" s="110">
        <f>H18</f>
        <v>9.7</v>
      </c>
      <c r="I17" s="115">
        <f>I18</f>
        <v>9.7</v>
      </c>
    </row>
    <row r="18" spans="1:9" ht="62.25" customHeight="1">
      <c r="A18" s="107"/>
      <c r="B18" s="108"/>
      <c r="C18" s="82"/>
      <c r="D18" s="86">
        <v>200</v>
      </c>
      <c r="E18" s="271" t="s">
        <v>200</v>
      </c>
      <c r="F18" s="272"/>
      <c r="G18" s="273"/>
      <c r="H18" s="110">
        <v>9.7</v>
      </c>
      <c r="I18" s="115">
        <v>9.7</v>
      </c>
    </row>
    <row r="19" spans="1:9" ht="34.5" customHeight="1">
      <c r="A19" s="107"/>
      <c r="B19" s="108" t="s">
        <v>334</v>
      </c>
      <c r="C19" s="82"/>
      <c r="D19" s="83"/>
      <c r="E19" s="271" t="s">
        <v>335</v>
      </c>
      <c r="F19" s="279"/>
      <c r="G19" s="280"/>
      <c r="H19" s="80">
        <f>H20+H25</f>
        <v>39</v>
      </c>
      <c r="I19" s="80">
        <f>I20+I25</f>
        <v>39</v>
      </c>
    </row>
    <row r="20" spans="1:9" ht="64.5" customHeight="1">
      <c r="A20" s="79"/>
      <c r="B20" s="104"/>
      <c r="C20" s="82" t="s">
        <v>279</v>
      </c>
      <c r="D20" s="83"/>
      <c r="E20" s="271" t="s">
        <v>546</v>
      </c>
      <c r="F20" s="279"/>
      <c r="G20" s="280"/>
      <c r="H20" s="112">
        <f aca="true" t="shared" si="0" ref="H20:I22">H21</f>
        <v>2</v>
      </c>
      <c r="I20" s="92">
        <f t="shared" si="0"/>
        <v>2</v>
      </c>
    </row>
    <row r="21" spans="1:9" ht="63.75" customHeight="1">
      <c r="A21" s="79"/>
      <c r="B21" s="104"/>
      <c r="C21" s="82" t="s">
        <v>513</v>
      </c>
      <c r="D21" s="86"/>
      <c r="E21" s="285" t="s">
        <v>549</v>
      </c>
      <c r="F21" s="295"/>
      <c r="G21" s="296"/>
      <c r="H21" s="112">
        <f t="shared" si="0"/>
        <v>2</v>
      </c>
      <c r="I21" s="81">
        <f t="shared" si="0"/>
        <v>2</v>
      </c>
    </row>
    <row r="22" spans="1:9" ht="81" customHeight="1">
      <c r="A22" s="79"/>
      <c r="B22" s="104"/>
      <c r="C22" s="82" t="s">
        <v>515</v>
      </c>
      <c r="D22" s="86"/>
      <c r="E22" s="271" t="s">
        <v>514</v>
      </c>
      <c r="F22" s="279"/>
      <c r="G22" s="280"/>
      <c r="H22" s="112">
        <f t="shared" si="0"/>
        <v>2</v>
      </c>
      <c r="I22" s="164">
        <f t="shared" si="0"/>
        <v>2</v>
      </c>
    </row>
    <row r="23" spans="1:9" ht="92.25" customHeight="1">
      <c r="A23" s="79"/>
      <c r="B23" s="104"/>
      <c r="C23" s="82" t="s">
        <v>553</v>
      </c>
      <c r="D23" s="86"/>
      <c r="E23" s="271" t="s">
        <v>309</v>
      </c>
      <c r="F23" s="279"/>
      <c r="G23" s="280"/>
      <c r="H23" s="96">
        <f>H24</f>
        <v>2</v>
      </c>
      <c r="I23" s="81">
        <f>I24</f>
        <v>2</v>
      </c>
    </row>
    <row r="24" spans="1:9" ht="66" customHeight="1">
      <c r="A24" s="79"/>
      <c r="B24" s="104"/>
      <c r="C24" s="82"/>
      <c r="D24" s="86">
        <v>200</v>
      </c>
      <c r="E24" s="271" t="s">
        <v>200</v>
      </c>
      <c r="F24" s="279"/>
      <c r="G24" s="280"/>
      <c r="H24" s="96">
        <v>2</v>
      </c>
      <c r="I24" s="81">
        <v>2</v>
      </c>
    </row>
    <row r="25" spans="1:9" ht="15.75" customHeight="1">
      <c r="A25" s="79"/>
      <c r="B25" s="104"/>
      <c r="C25" s="79" t="s">
        <v>285</v>
      </c>
      <c r="D25" s="91"/>
      <c r="E25" s="302" t="s">
        <v>286</v>
      </c>
      <c r="F25" s="305"/>
      <c r="G25" s="306"/>
      <c r="H25" s="114">
        <f aca="true" t="shared" si="1" ref="H25:I27">H26</f>
        <v>37</v>
      </c>
      <c r="I25" s="81">
        <f t="shared" si="1"/>
        <v>37</v>
      </c>
    </row>
    <row r="26" spans="1:9" ht="49.5" customHeight="1">
      <c r="A26" s="79"/>
      <c r="B26" s="104"/>
      <c r="C26" s="79" t="s">
        <v>287</v>
      </c>
      <c r="D26" s="91"/>
      <c r="E26" s="285" t="s">
        <v>288</v>
      </c>
      <c r="F26" s="295"/>
      <c r="G26" s="296"/>
      <c r="H26" s="114">
        <f t="shared" si="1"/>
        <v>37</v>
      </c>
      <c r="I26" s="81">
        <f t="shared" si="1"/>
        <v>37</v>
      </c>
    </row>
    <row r="27" spans="1:9" ht="51" customHeight="1">
      <c r="A27" s="82"/>
      <c r="B27" s="105"/>
      <c r="C27" s="82" t="s">
        <v>572</v>
      </c>
      <c r="D27" s="83"/>
      <c r="E27" s="271" t="s">
        <v>291</v>
      </c>
      <c r="F27" s="279"/>
      <c r="G27" s="280"/>
      <c r="H27" s="111">
        <f t="shared" si="1"/>
        <v>37</v>
      </c>
      <c r="I27" s="81">
        <f t="shared" si="1"/>
        <v>37</v>
      </c>
    </row>
    <row r="28" spans="1:9" ht="17.25" customHeight="1">
      <c r="A28" s="82"/>
      <c r="B28" s="105"/>
      <c r="C28" s="82"/>
      <c r="D28" s="83">
        <v>800</v>
      </c>
      <c r="E28" s="271" t="s">
        <v>243</v>
      </c>
      <c r="F28" s="272"/>
      <c r="G28" s="273"/>
      <c r="H28" s="111">
        <v>37</v>
      </c>
      <c r="I28" s="81">
        <v>37</v>
      </c>
    </row>
    <row r="29" spans="1:9" ht="23.25" customHeight="1">
      <c r="A29" s="79"/>
      <c r="B29" s="103" t="s">
        <v>338</v>
      </c>
      <c r="C29" s="82"/>
      <c r="D29" s="86"/>
      <c r="E29" s="271" t="s">
        <v>339</v>
      </c>
      <c r="F29" s="279"/>
      <c r="G29" s="280"/>
      <c r="H29" s="110">
        <f>H30</f>
        <v>399.7</v>
      </c>
      <c r="I29" s="110">
        <f>I30</f>
        <v>414.5</v>
      </c>
    </row>
    <row r="30" spans="1:9" ht="36" customHeight="1">
      <c r="A30" s="79"/>
      <c r="B30" s="103" t="s">
        <v>340</v>
      </c>
      <c r="C30" s="82"/>
      <c r="D30" s="86"/>
      <c r="E30" s="271" t="s">
        <v>341</v>
      </c>
      <c r="F30" s="279"/>
      <c r="G30" s="280"/>
      <c r="H30" s="110">
        <f>H33</f>
        <v>399.7</v>
      </c>
      <c r="I30" s="110">
        <f>I33</f>
        <v>414.5</v>
      </c>
    </row>
    <row r="31" spans="1:9" ht="18" customHeight="1">
      <c r="A31" s="79"/>
      <c r="B31" s="103"/>
      <c r="C31" s="82" t="s">
        <v>285</v>
      </c>
      <c r="D31" s="86"/>
      <c r="E31" s="302" t="s">
        <v>286</v>
      </c>
      <c r="F31" s="305"/>
      <c r="G31" s="306"/>
      <c r="H31" s="110">
        <f>H32</f>
        <v>399.7</v>
      </c>
      <c r="I31" s="110">
        <f>I32</f>
        <v>414.5</v>
      </c>
    </row>
    <row r="32" spans="1:9" ht="51" customHeight="1">
      <c r="A32" s="79"/>
      <c r="B32" s="103"/>
      <c r="C32" s="82" t="s">
        <v>287</v>
      </c>
      <c r="D32" s="86"/>
      <c r="E32" s="285" t="s">
        <v>288</v>
      </c>
      <c r="F32" s="295"/>
      <c r="G32" s="296"/>
      <c r="H32" s="110">
        <f>H33</f>
        <v>399.7</v>
      </c>
      <c r="I32" s="110">
        <f>I33</f>
        <v>414.5</v>
      </c>
    </row>
    <row r="33" spans="1:9" ht="67.5" customHeight="1">
      <c r="A33" s="79"/>
      <c r="B33" s="104"/>
      <c r="C33" s="204" t="s">
        <v>294</v>
      </c>
      <c r="D33" s="91"/>
      <c r="E33" s="309" t="s">
        <v>295</v>
      </c>
      <c r="F33" s="310"/>
      <c r="G33" s="311"/>
      <c r="H33" s="112">
        <f>H34+H35</f>
        <v>399.7</v>
      </c>
      <c r="I33" s="81">
        <f>I34+I35</f>
        <v>414.5</v>
      </c>
    </row>
    <row r="34" spans="1:9" ht="107.25" customHeight="1">
      <c r="A34" s="79"/>
      <c r="B34" s="104"/>
      <c r="C34" s="79"/>
      <c r="D34" s="91">
        <v>100</v>
      </c>
      <c r="E34" s="285" t="s">
        <v>290</v>
      </c>
      <c r="F34" s="295"/>
      <c r="G34" s="296"/>
      <c r="H34" s="111">
        <v>375.5</v>
      </c>
      <c r="I34" s="115">
        <v>380</v>
      </c>
    </row>
    <row r="35" spans="1:9" ht="66" customHeight="1">
      <c r="A35" s="79"/>
      <c r="B35" s="104"/>
      <c r="C35" s="79"/>
      <c r="D35" s="91">
        <v>200</v>
      </c>
      <c r="E35" s="285" t="s">
        <v>200</v>
      </c>
      <c r="F35" s="286"/>
      <c r="G35" s="287"/>
      <c r="H35" s="111">
        <v>24.2</v>
      </c>
      <c r="I35" s="115">
        <v>34.5</v>
      </c>
    </row>
    <row r="36" spans="1:9" ht="47.25" customHeight="1">
      <c r="A36" s="79"/>
      <c r="B36" s="103" t="s">
        <v>342</v>
      </c>
      <c r="C36" s="79"/>
      <c r="D36" s="91"/>
      <c r="E36" s="285" t="s">
        <v>343</v>
      </c>
      <c r="F36" s="295"/>
      <c r="G36" s="296"/>
      <c r="H36" s="112">
        <f>H43+H37</f>
        <v>682.9</v>
      </c>
      <c r="I36" s="112">
        <f>I43+I37</f>
        <v>682.9</v>
      </c>
    </row>
    <row r="37" spans="1:9" ht="33.75" customHeight="1">
      <c r="A37" s="79"/>
      <c r="B37" s="103" t="s">
        <v>358</v>
      </c>
      <c r="C37" s="79"/>
      <c r="D37" s="91"/>
      <c r="E37" s="285" t="s">
        <v>359</v>
      </c>
      <c r="F37" s="295"/>
      <c r="G37" s="296"/>
      <c r="H37" s="112">
        <f aca="true" t="shared" si="2" ref="H37:I41">H38</f>
        <v>500</v>
      </c>
      <c r="I37" s="115">
        <f t="shared" si="2"/>
        <v>500</v>
      </c>
    </row>
    <row r="38" spans="1:9" ht="60.75" customHeight="1">
      <c r="A38" s="79"/>
      <c r="B38" s="103"/>
      <c r="C38" s="79" t="s">
        <v>279</v>
      </c>
      <c r="D38" s="123"/>
      <c r="E38" s="285" t="s">
        <v>280</v>
      </c>
      <c r="F38" s="300"/>
      <c r="G38" s="301"/>
      <c r="H38" s="112">
        <f t="shared" si="2"/>
        <v>500</v>
      </c>
      <c r="I38" s="115">
        <f t="shared" si="2"/>
        <v>500</v>
      </c>
    </row>
    <row r="39" spans="1:9" ht="93" customHeight="1">
      <c r="A39" s="79"/>
      <c r="B39" s="104"/>
      <c r="C39" s="79" t="s">
        <v>281</v>
      </c>
      <c r="D39" s="123"/>
      <c r="E39" s="285" t="s">
        <v>282</v>
      </c>
      <c r="F39" s="307"/>
      <c r="G39" s="308"/>
      <c r="H39" s="112">
        <f t="shared" si="2"/>
        <v>500</v>
      </c>
      <c r="I39" s="115">
        <f t="shared" si="2"/>
        <v>500</v>
      </c>
    </row>
    <row r="40" spans="1:9" ht="93.75" customHeight="1">
      <c r="A40" s="79"/>
      <c r="B40" s="104"/>
      <c r="C40" s="79" t="s">
        <v>415</v>
      </c>
      <c r="D40" s="91"/>
      <c r="E40" s="285" t="s">
        <v>283</v>
      </c>
      <c r="F40" s="286"/>
      <c r="G40" s="287"/>
      <c r="H40" s="112">
        <f t="shared" si="2"/>
        <v>500</v>
      </c>
      <c r="I40" s="115">
        <f t="shared" si="2"/>
        <v>500</v>
      </c>
    </row>
    <row r="41" spans="1:9" ht="61.5" customHeight="1">
      <c r="A41" s="79"/>
      <c r="B41" s="104"/>
      <c r="C41" s="79" t="s">
        <v>416</v>
      </c>
      <c r="D41" s="91"/>
      <c r="E41" s="285" t="s">
        <v>284</v>
      </c>
      <c r="F41" s="286"/>
      <c r="G41" s="287"/>
      <c r="H41" s="112">
        <f t="shared" si="2"/>
        <v>500</v>
      </c>
      <c r="I41" s="115">
        <f t="shared" si="2"/>
        <v>500</v>
      </c>
    </row>
    <row r="42" spans="1:9" ht="60.75" customHeight="1">
      <c r="A42" s="79"/>
      <c r="B42" s="104"/>
      <c r="C42" s="79"/>
      <c r="D42" s="91">
        <v>600</v>
      </c>
      <c r="E42" s="271" t="s">
        <v>190</v>
      </c>
      <c r="F42" s="272"/>
      <c r="G42" s="273"/>
      <c r="H42" s="112">
        <v>500</v>
      </c>
      <c r="I42" s="115">
        <v>500</v>
      </c>
    </row>
    <row r="43" spans="1:9" ht="65.25" customHeight="1">
      <c r="A43" s="79"/>
      <c r="B43" s="103" t="s">
        <v>344</v>
      </c>
      <c r="C43" s="79"/>
      <c r="D43" s="91"/>
      <c r="E43" s="285" t="s">
        <v>345</v>
      </c>
      <c r="F43" s="295"/>
      <c r="G43" s="296"/>
      <c r="H43" s="112">
        <f aca="true" t="shared" si="3" ref="H43:I47">H44</f>
        <v>182.89999999999998</v>
      </c>
      <c r="I43" s="81">
        <f t="shared" si="3"/>
        <v>182.89999999999998</v>
      </c>
    </row>
    <row r="44" spans="1:9" ht="65.25" customHeight="1">
      <c r="A44" s="79"/>
      <c r="B44" s="104"/>
      <c r="C44" s="82" t="s">
        <v>279</v>
      </c>
      <c r="D44" s="83"/>
      <c r="E44" s="271" t="s">
        <v>546</v>
      </c>
      <c r="F44" s="279"/>
      <c r="G44" s="280"/>
      <c r="H44" s="112">
        <f t="shared" si="3"/>
        <v>182.89999999999998</v>
      </c>
      <c r="I44" s="112">
        <f t="shared" si="3"/>
        <v>182.89999999999998</v>
      </c>
    </row>
    <row r="45" spans="1:9" ht="64.5" customHeight="1">
      <c r="A45" s="79"/>
      <c r="B45" s="104"/>
      <c r="C45" s="82" t="s">
        <v>513</v>
      </c>
      <c r="D45" s="86"/>
      <c r="E45" s="285" t="s">
        <v>549</v>
      </c>
      <c r="F45" s="295"/>
      <c r="G45" s="296"/>
      <c r="H45" s="80">
        <f t="shared" si="3"/>
        <v>182.89999999999998</v>
      </c>
      <c r="I45" s="81">
        <f t="shared" si="3"/>
        <v>182.89999999999998</v>
      </c>
    </row>
    <row r="46" spans="1:9" ht="81.75" customHeight="1">
      <c r="A46" s="79"/>
      <c r="B46" s="104"/>
      <c r="C46" s="82" t="s">
        <v>515</v>
      </c>
      <c r="D46" s="86"/>
      <c r="E46" s="271" t="s">
        <v>514</v>
      </c>
      <c r="F46" s="279"/>
      <c r="G46" s="280"/>
      <c r="H46" s="80">
        <f t="shared" si="3"/>
        <v>182.89999999999998</v>
      </c>
      <c r="I46" s="81">
        <f t="shared" si="3"/>
        <v>182.89999999999998</v>
      </c>
    </row>
    <row r="47" spans="1:9" ht="81.75" customHeight="1">
      <c r="A47" s="79"/>
      <c r="B47" s="104"/>
      <c r="C47" s="82" t="s">
        <v>516</v>
      </c>
      <c r="D47" s="86"/>
      <c r="E47" s="271" t="s">
        <v>517</v>
      </c>
      <c r="F47" s="279"/>
      <c r="G47" s="280"/>
      <c r="H47" s="80">
        <f t="shared" si="3"/>
        <v>182.89999999999998</v>
      </c>
      <c r="I47" s="81">
        <f t="shared" si="3"/>
        <v>182.89999999999998</v>
      </c>
    </row>
    <row r="48" spans="1:9" ht="30" customHeight="1">
      <c r="A48" s="79"/>
      <c r="B48" s="104"/>
      <c r="C48" s="82"/>
      <c r="D48" s="94">
        <v>300</v>
      </c>
      <c r="E48" s="324" t="s">
        <v>305</v>
      </c>
      <c r="F48" s="295"/>
      <c r="G48" s="296"/>
      <c r="H48" s="96">
        <f>68.6+114.3</f>
        <v>182.89999999999998</v>
      </c>
      <c r="I48" s="96">
        <f>68.6+114.3</f>
        <v>182.89999999999998</v>
      </c>
    </row>
    <row r="49" spans="1:9" ht="15">
      <c r="A49" s="79"/>
      <c r="B49" s="103" t="s">
        <v>318</v>
      </c>
      <c r="C49" s="79"/>
      <c r="D49" s="83"/>
      <c r="E49" s="285" t="s">
        <v>319</v>
      </c>
      <c r="F49" s="295"/>
      <c r="G49" s="296"/>
      <c r="H49" s="115">
        <f aca="true" t="shared" si="4" ref="H49:I52">H50</f>
        <v>13070.1</v>
      </c>
      <c r="I49" s="115">
        <f t="shared" si="4"/>
        <v>12334.4</v>
      </c>
    </row>
    <row r="50" spans="1:9" ht="30" customHeight="1">
      <c r="A50" s="79"/>
      <c r="B50" s="103" t="s">
        <v>320</v>
      </c>
      <c r="C50" s="79"/>
      <c r="D50" s="83"/>
      <c r="E50" s="285" t="s">
        <v>321</v>
      </c>
      <c r="F50" s="295"/>
      <c r="G50" s="296"/>
      <c r="H50" s="115">
        <f t="shared" si="4"/>
        <v>13070.1</v>
      </c>
      <c r="I50" s="112">
        <f t="shared" si="4"/>
        <v>12334.4</v>
      </c>
    </row>
    <row r="51" spans="1:9" ht="15">
      <c r="A51" s="79"/>
      <c r="B51" s="104"/>
      <c r="C51" s="79" t="s">
        <v>192</v>
      </c>
      <c r="D51" s="83"/>
      <c r="E51" s="285" t="s">
        <v>193</v>
      </c>
      <c r="F51" s="300"/>
      <c r="G51" s="301"/>
      <c r="H51" s="115">
        <f t="shared" si="4"/>
        <v>13070.1</v>
      </c>
      <c r="I51" s="115">
        <f t="shared" si="4"/>
        <v>12334.4</v>
      </c>
    </row>
    <row r="52" spans="1:9" ht="79.5" customHeight="1">
      <c r="A52" s="79"/>
      <c r="B52" s="104"/>
      <c r="C52" s="82" t="s">
        <v>194</v>
      </c>
      <c r="D52" s="83"/>
      <c r="E52" s="290" t="s">
        <v>195</v>
      </c>
      <c r="F52" s="325"/>
      <c r="G52" s="326"/>
      <c r="H52" s="115">
        <f t="shared" si="4"/>
        <v>13070.1</v>
      </c>
      <c r="I52" s="114">
        <f t="shared" si="4"/>
        <v>12334.4</v>
      </c>
    </row>
    <row r="53" spans="1:9" ht="62.25" customHeight="1">
      <c r="A53" s="79"/>
      <c r="B53" s="104"/>
      <c r="C53" s="84" t="s">
        <v>196</v>
      </c>
      <c r="D53" s="83"/>
      <c r="E53" s="271" t="s">
        <v>197</v>
      </c>
      <c r="F53" s="272"/>
      <c r="G53" s="273"/>
      <c r="H53" s="115">
        <f>H56+H54</f>
        <v>13070.1</v>
      </c>
      <c r="I53" s="115">
        <f>I56+I54</f>
        <v>12334.4</v>
      </c>
    </row>
    <row r="54" spans="1:9" ht="18.75" customHeight="1">
      <c r="A54" s="79"/>
      <c r="B54" s="104"/>
      <c r="C54" s="82" t="s">
        <v>198</v>
      </c>
      <c r="D54" s="83"/>
      <c r="E54" s="271" t="s">
        <v>199</v>
      </c>
      <c r="F54" s="279"/>
      <c r="G54" s="280"/>
      <c r="H54" s="115">
        <f>H55</f>
        <v>9475.5</v>
      </c>
      <c r="I54" s="118">
        <f>I55</f>
        <v>8914.4</v>
      </c>
    </row>
    <row r="55" spans="1:9" ht="63.75" customHeight="1">
      <c r="A55" s="79"/>
      <c r="B55" s="104"/>
      <c r="C55" s="82"/>
      <c r="D55" s="83">
        <v>200</v>
      </c>
      <c r="E55" s="271" t="s">
        <v>200</v>
      </c>
      <c r="F55" s="272"/>
      <c r="G55" s="273"/>
      <c r="H55" s="115">
        <v>9475.5</v>
      </c>
      <c r="I55" s="118">
        <v>8914.4</v>
      </c>
    </row>
    <row r="56" spans="1:9" ht="31.5" customHeight="1">
      <c r="A56" s="79"/>
      <c r="B56" s="104"/>
      <c r="C56" s="82" t="s">
        <v>201</v>
      </c>
      <c r="D56" s="83"/>
      <c r="E56" s="271" t="s">
        <v>202</v>
      </c>
      <c r="F56" s="272"/>
      <c r="G56" s="273"/>
      <c r="H56" s="115">
        <f>H57</f>
        <v>3594.6</v>
      </c>
      <c r="I56" s="118">
        <f>I57</f>
        <v>3420</v>
      </c>
    </row>
    <row r="57" spans="1:9" ht="62.25" customHeight="1">
      <c r="A57" s="79"/>
      <c r="B57" s="104"/>
      <c r="C57" s="82"/>
      <c r="D57" s="83">
        <v>200</v>
      </c>
      <c r="E57" s="271" t="s">
        <v>200</v>
      </c>
      <c r="F57" s="272"/>
      <c r="G57" s="273"/>
      <c r="H57" s="115">
        <v>3594.6</v>
      </c>
      <c r="I57" s="118">
        <v>3420</v>
      </c>
    </row>
    <row r="58" spans="1:9" ht="17.25" customHeight="1">
      <c r="A58" s="79"/>
      <c r="B58" s="103" t="s">
        <v>323</v>
      </c>
      <c r="C58" s="79"/>
      <c r="D58" s="91"/>
      <c r="E58" s="285" t="s">
        <v>324</v>
      </c>
      <c r="F58" s="295"/>
      <c r="G58" s="296"/>
      <c r="H58" s="81">
        <f>H59+H81</f>
        <v>8242.3</v>
      </c>
      <c r="I58" s="81">
        <f>I59+I81</f>
        <v>8585.7</v>
      </c>
    </row>
    <row r="59" spans="1:9" ht="17.25" customHeight="1">
      <c r="A59" s="79"/>
      <c r="B59" s="103" t="s">
        <v>327</v>
      </c>
      <c r="C59" s="79"/>
      <c r="D59" s="91"/>
      <c r="E59" s="285" t="s">
        <v>328</v>
      </c>
      <c r="F59" s="295"/>
      <c r="G59" s="296"/>
      <c r="H59" s="114">
        <f>H60+H75</f>
        <v>5778.2</v>
      </c>
      <c r="I59" s="114">
        <f>I60+I75</f>
        <v>6121.6</v>
      </c>
    </row>
    <row r="60" spans="1:9" ht="96.75" customHeight="1">
      <c r="A60" s="79"/>
      <c r="B60" s="104"/>
      <c r="C60" s="116" t="s">
        <v>192</v>
      </c>
      <c r="D60" s="117"/>
      <c r="E60" s="285" t="s">
        <v>193</v>
      </c>
      <c r="F60" s="300"/>
      <c r="G60" s="301"/>
      <c r="H60" s="118">
        <f>H61</f>
        <v>4816.8</v>
      </c>
      <c r="I60" s="118">
        <f>I61</f>
        <v>5184.5</v>
      </c>
    </row>
    <row r="61" spans="1:9" ht="76.5" customHeight="1">
      <c r="A61" s="79"/>
      <c r="B61" s="104"/>
      <c r="C61" s="116" t="s">
        <v>194</v>
      </c>
      <c r="D61" s="117"/>
      <c r="E61" s="285" t="s">
        <v>195</v>
      </c>
      <c r="F61" s="307"/>
      <c r="G61" s="308"/>
      <c r="H61" s="118">
        <f>H62+H65</f>
        <v>4816.8</v>
      </c>
      <c r="I61" s="118">
        <f>I62+I65</f>
        <v>5184.5</v>
      </c>
    </row>
    <row r="62" spans="1:9" ht="45.75" customHeight="1">
      <c r="A62" s="79"/>
      <c r="B62" s="104"/>
      <c r="C62" s="82" t="s">
        <v>203</v>
      </c>
      <c r="D62" s="83"/>
      <c r="E62" s="271" t="s">
        <v>529</v>
      </c>
      <c r="F62" s="279"/>
      <c r="G62" s="280"/>
      <c r="H62" s="80">
        <f>H63</f>
        <v>100</v>
      </c>
      <c r="I62" s="80">
        <f>I63</f>
        <v>300</v>
      </c>
    </row>
    <row r="63" spans="1:9" ht="48" customHeight="1">
      <c r="A63" s="79"/>
      <c r="B63" s="104"/>
      <c r="C63" s="82" t="s">
        <v>204</v>
      </c>
      <c r="D63" s="83"/>
      <c r="E63" s="271" t="s">
        <v>509</v>
      </c>
      <c r="F63" s="279"/>
      <c r="G63" s="280"/>
      <c r="H63" s="80">
        <f>H64</f>
        <v>100</v>
      </c>
      <c r="I63" s="80">
        <f>I64</f>
        <v>300</v>
      </c>
    </row>
    <row r="64" spans="1:9" ht="63" customHeight="1">
      <c r="A64" s="79"/>
      <c r="B64" s="104"/>
      <c r="C64" s="82"/>
      <c r="D64" s="83">
        <v>200</v>
      </c>
      <c r="E64" s="271" t="s">
        <v>200</v>
      </c>
      <c r="F64" s="279"/>
      <c r="G64" s="280"/>
      <c r="H64" s="85">
        <v>100</v>
      </c>
      <c r="I64" s="118">
        <v>300</v>
      </c>
    </row>
    <row r="65" spans="1:9" ht="62.25" customHeight="1">
      <c r="A65" s="79"/>
      <c r="B65" s="104"/>
      <c r="C65" s="116" t="s">
        <v>209</v>
      </c>
      <c r="D65" s="117"/>
      <c r="E65" s="285" t="s">
        <v>210</v>
      </c>
      <c r="F65" s="286"/>
      <c r="G65" s="287"/>
      <c r="H65" s="118">
        <f>H66+H68+H70+H72</f>
        <v>4716.8</v>
      </c>
      <c r="I65" s="118">
        <f>I66+I68+I70+I72</f>
        <v>4884.5</v>
      </c>
    </row>
    <row r="66" spans="1:9" ht="17.25" customHeight="1">
      <c r="A66" s="79"/>
      <c r="B66" s="104"/>
      <c r="C66" s="116" t="s">
        <v>212</v>
      </c>
      <c r="D66" s="91"/>
      <c r="E66" s="285" t="s">
        <v>213</v>
      </c>
      <c r="F66" s="295"/>
      <c r="G66" s="296"/>
      <c r="H66" s="118">
        <f>H67</f>
        <v>80</v>
      </c>
      <c r="I66" s="118">
        <f>I67</f>
        <v>80</v>
      </c>
    </row>
    <row r="67" spans="1:9" ht="64.5" customHeight="1">
      <c r="A67" s="79"/>
      <c r="B67" s="104"/>
      <c r="C67" s="163"/>
      <c r="D67" s="91">
        <v>600</v>
      </c>
      <c r="E67" s="271" t="s">
        <v>190</v>
      </c>
      <c r="F67" s="272"/>
      <c r="G67" s="273"/>
      <c r="H67" s="118">
        <v>80</v>
      </c>
      <c r="I67" s="118">
        <v>80</v>
      </c>
    </row>
    <row r="68" spans="1:9" ht="30.75" customHeight="1">
      <c r="A68" s="79"/>
      <c r="B68" s="104"/>
      <c r="C68" s="116" t="s">
        <v>214</v>
      </c>
      <c r="D68" s="91"/>
      <c r="E68" s="285" t="s">
        <v>215</v>
      </c>
      <c r="F68" s="286"/>
      <c r="G68" s="287"/>
      <c r="H68" s="118">
        <f>H69</f>
        <v>920</v>
      </c>
      <c r="I68" s="118">
        <f>I69</f>
        <v>1080</v>
      </c>
    </row>
    <row r="69" spans="1:9" ht="64.5" customHeight="1">
      <c r="A69" s="79"/>
      <c r="B69" s="104"/>
      <c r="C69" s="163"/>
      <c r="D69" s="91">
        <v>600</v>
      </c>
      <c r="E69" s="271" t="s">
        <v>190</v>
      </c>
      <c r="F69" s="272"/>
      <c r="G69" s="273"/>
      <c r="H69" s="118">
        <v>920</v>
      </c>
      <c r="I69" s="118">
        <v>1080</v>
      </c>
    </row>
    <row r="70" spans="1:9" ht="30.75" customHeight="1">
      <c r="A70" s="79"/>
      <c r="B70" s="104"/>
      <c r="C70" s="116" t="s">
        <v>216</v>
      </c>
      <c r="D70" s="91"/>
      <c r="E70" s="302" t="s">
        <v>217</v>
      </c>
      <c r="F70" s="303"/>
      <c r="G70" s="304"/>
      <c r="H70" s="118">
        <f>H71</f>
        <v>366.8</v>
      </c>
      <c r="I70" s="118">
        <f>I71</f>
        <v>374.5</v>
      </c>
    </row>
    <row r="71" spans="1:9" ht="63" customHeight="1">
      <c r="A71" s="79"/>
      <c r="B71" s="104"/>
      <c r="C71" s="163"/>
      <c r="D71" s="91">
        <v>600</v>
      </c>
      <c r="E71" s="271" t="s">
        <v>190</v>
      </c>
      <c r="F71" s="272"/>
      <c r="G71" s="273"/>
      <c r="H71" s="80">
        <v>366.8</v>
      </c>
      <c r="I71" s="80">
        <v>374.5</v>
      </c>
    </row>
    <row r="72" spans="1:9" ht="18" customHeight="1">
      <c r="A72" s="82"/>
      <c r="B72" s="105"/>
      <c r="C72" s="82" t="s">
        <v>218</v>
      </c>
      <c r="D72" s="83"/>
      <c r="E72" s="271" t="s">
        <v>219</v>
      </c>
      <c r="F72" s="272"/>
      <c r="G72" s="273"/>
      <c r="H72" s="88">
        <f>H73</f>
        <v>3350</v>
      </c>
      <c r="I72" s="115">
        <f>I73</f>
        <v>3350</v>
      </c>
    </row>
    <row r="73" spans="1:9" ht="61.5" customHeight="1">
      <c r="A73" s="82"/>
      <c r="B73" s="105"/>
      <c r="C73" s="82"/>
      <c r="D73" s="83">
        <v>200</v>
      </c>
      <c r="E73" s="271" t="s">
        <v>200</v>
      </c>
      <c r="F73" s="272"/>
      <c r="G73" s="273"/>
      <c r="H73" s="88">
        <v>3350</v>
      </c>
      <c r="I73" s="115">
        <v>3350</v>
      </c>
    </row>
    <row r="74" spans="1:9" ht="92.25" customHeight="1">
      <c r="A74" s="82"/>
      <c r="B74" s="105"/>
      <c r="C74" s="82" t="s">
        <v>579</v>
      </c>
      <c r="D74" s="83"/>
      <c r="E74" s="290" t="s">
        <v>518</v>
      </c>
      <c r="F74" s="291"/>
      <c r="G74" s="292"/>
      <c r="H74" s="88">
        <f>H75</f>
        <v>961.4</v>
      </c>
      <c r="I74" s="115">
        <f>I75</f>
        <v>937.1</v>
      </c>
    </row>
    <row r="75" spans="1:9" ht="61.5" customHeight="1">
      <c r="A75" s="82"/>
      <c r="B75" s="105"/>
      <c r="C75" s="82" t="s">
        <v>520</v>
      </c>
      <c r="D75" s="83"/>
      <c r="E75" s="271" t="s">
        <v>563</v>
      </c>
      <c r="F75" s="279"/>
      <c r="G75" s="280"/>
      <c r="H75" s="88">
        <f>H76</f>
        <v>961.4</v>
      </c>
      <c r="I75" s="88">
        <f>I76</f>
        <v>937.1</v>
      </c>
    </row>
    <row r="76" spans="1:9" ht="46.5" customHeight="1">
      <c r="A76" s="82"/>
      <c r="B76" s="105"/>
      <c r="C76" s="82" t="s">
        <v>561</v>
      </c>
      <c r="D76" s="83"/>
      <c r="E76" s="271" t="s">
        <v>562</v>
      </c>
      <c r="F76" s="279"/>
      <c r="G76" s="280"/>
      <c r="H76" s="88">
        <f>H77+H79</f>
        <v>961.4</v>
      </c>
      <c r="I76" s="88">
        <f>I77+I79</f>
        <v>937.1</v>
      </c>
    </row>
    <row r="77" spans="1:9" ht="30" customHeight="1">
      <c r="A77" s="82"/>
      <c r="B77" s="105"/>
      <c r="C77" s="82" t="s">
        <v>577</v>
      </c>
      <c r="D77" s="83"/>
      <c r="E77" s="271" t="s">
        <v>521</v>
      </c>
      <c r="F77" s="279"/>
      <c r="G77" s="280"/>
      <c r="H77" s="88">
        <f>H78</f>
        <v>579.4</v>
      </c>
      <c r="I77" s="88">
        <f>I78</f>
        <v>630.1</v>
      </c>
    </row>
    <row r="78" spans="1:9" ht="63.75" customHeight="1">
      <c r="A78" s="82"/>
      <c r="B78" s="105"/>
      <c r="C78" s="82"/>
      <c r="D78" s="83">
        <v>200</v>
      </c>
      <c r="E78" s="271" t="s">
        <v>200</v>
      </c>
      <c r="F78" s="279"/>
      <c r="G78" s="280"/>
      <c r="H78" s="88">
        <v>579.4</v>
      </c>
      <c r="I78" s="112">
        <v>630.1</v>
      </c>
    </row>
    <row r="79" spans="1:9" ht="47.25" customHeight="1">
      <c r="A79" s="82"/>
      <c r="B79" s="105"/>
      <c r="C79" s="82" t="s">
        <v>578</v>
      </c>
      <c r="D79" s="83"/>
      <c r="E79" s="271" t="s">
        <v>522</v>
      </c>
      <c r="F79" s="279"/>
      <c r="G79" s="280"/>
      <c r="H79" s="88">
        <f>H80</f>
        <v>382</v>
      </c>
      <c r="I79" s="112">
        <f>I80</f>
        <v>307</v>
      </c>
    </row>
    <row r="80" spans="1:9" ht="62.25" customHeight="1">
      <c r="A80" s="82"/>
      <c r="B80" s="105"/>
      <c r="C80" s="82"/>
      <c r="D80" s="83">
        <v>200</v>
      </c>
      <c r="E80" s="271" t="s">
        <v>200</v>
      </c>
      <c r="F80" s="279"/>
      <c r="G80" s="280"/>
      <c r="H80" s="88">
        <v>382</v>
      </c>
      <c r="I80" s="112">
        <v>307</v>
      </c>
    </row>
    <row r="81" spans="1:9" ht="48" customHeight="1">
      <c r="A81" s="82"/>
      <c r="B81" s="106" t="s">
        <v>361</v>
      </c>
      <c r="C81" s="82"/>
      <c r="D81" s="83"/>
      <c r="E81" s="271" t="s">
        <v>362</v>
      </c>
      <c r="F81" s="279"/>
      <c r="G81" s="280"/>
      <c r="H81" s="80">
        <f>H82</f>
        <v>2464.1</v>
      </c>
      <c r="I81" s="81">
        <f>I82</f>
        <v>2464.1</v>
      </c>
    </row>
    <row r="82" spans="1:9" ht="94.5" customHeight="1">
      <c r="A82" s="82"/>
      <c r="B82" s="105"/>
      <c r="C82" s="82" t="s">
        <v>192</v>
      </c>
      <c r="D82" s="83"/>
      <c r="E82" s="271" t="s">
        <v>193</v>
      </c>
      <c r="F82" s="288"/>
      <c r="G82" s="289"/>
      <c r="H82" s="80">
        <f>H83+H87</f>
        <v>2464.1</v>
      </c>
      <c r="I82" s="80">
        <f>I83+I87</f>
        <v>2464.1</v>
      </c>
    </row>
    <row r="83" spans="1:9" ht="79.5" customHeight="1">
      <c r="A83" s="82"/>
      <c r="B83" s="105"/>
      <c r="C83" s="82" t="s">
        <v>194</v>
      </c>
      <c r="D83" s="83"/>
      <c r="E83" s="271" t="s">
        <v>195</v>
      </c>
      <c r="F83" s="277"/>
      <c r="G83" s="278"/>
      <c r="H83" s="80">
        <f aca="true" t="shared" si="5" ref="H83:I85">H84</f>
        <v>200</v>
      </c>
      <c r="I83" s="80">
        <f t="shared" si="5"/>
        <v>200</v>
      </c>
    </row>
    <row r="84" spans="1:9" ht="66" customHeight="1">
      <c r="A84" s="82"/>
      <c r="B84" s="105"/>
      <c r="C84" s="82" t="s">
        <v>205</v>
      </c>
      <c r="D84" s="83"/>
      <c r="E84" s="271" t="s">
        <v>206</v>
      </c>
      <c r="F84" s="272"/>
      <c r="G84" s="273"/>
      <c r="H84" s="80">
        <f t="shared" si="5"/>
        <v>200</v>
      </c>
      <c r="I84" s="80">
        <f t="shared" si="5"/>
        <v>200</v>
      </c>
    </row>
    <row r="85" spans="1:9" ht="30.75" customHeight="1">
      <c r="A85" s="82"/>
      <c r="B85" s="105"/>
      <c r="C85" s="82" t="s">
        <v>207</v>
      </c>
      <c r="D85" s="83"/>
      <c r="E85" s="271" t="s">
        <v>208</v>
      </c>
      <c r="F85" s="272"/>
      <c r="G85" s="273"/>
      <c r="H85" s="80">
        <f t="shared" si="5"/>
        <v>200</v>
      </c>
      <c r="I85" s="114">
        <f t="shared" si="5"/>
        <v>200</v>
      </c>
    </row>
    <row r="86" spans="1:9" ht="61.5" customHeight="1">
      <c r="A86" s="82"/>
      <c r="B86" s="105"/>
      <c r="C86" s="84"/>
      <c r="D86" s="83">
        <v>600</v>
      </c>
      <c r="E86" s="271" t="s">
        <v>190</v>
      </c>
      <c r="F86" s="272"/>
      <c r="G86" s="273"/>
      <c r="H86" s="80">
        <v>200</v>
      </c>
      <c r="I86" s="80">
        <v>200</v>
      </c>
    </row>
    <row r="87" spans="1:9" ht="48" customHeight="1">
      <c r="A87" s="82"/>
      <c r="B87" s="105"/>
      <c r="C87" s="82" t="s">
        <v>220</v>
      </c>
      <c r="D87" s="83"/>
      <c r="E87" s="271" t="s">
        <v>221</v>
      </c>
      <c r="F87" s="277"/>
      <c r="G87" s="278"/>
      <c r="H87" s="80">
        <f aca="true" t="shared" si="6" ref="H87:I89">H88</f>
        <v>2264.1</v>
      </c>
      <c r="I87" s="80">
        <f t="shared" si="6"/>
        <v>2264.1</v>
      </c>
    </row>
    <row r="88" spans="1:9" ht="108.75" customHeight="1">
      <c r="A88" s="82"/>
      <c r="B88" s="105"/>
      <c r="C88" s="82" t="s">
        <v>222</v>
      </c>
      <c r="D88" s="83"/>
      <c r="E88" s="271" t="s">
        <v>564</v>
      </c>
      <c r="F88" s="277"/>
      <c r="G88" s="278"/>
      <c r="H88" s="80">
        <f t="shared" si="6"/>
        <v>2264.1</v>
      </c>
      <c r="I88" s="112">
        <f t="shared" si="6"/>
        <v>2264.1</v>
      </c>
    </row>
    <row r="89" spans="1:9" ht="80.25" customHeight="1">
      <c r="A89" s="82"/>
      <c r="B89" s="105"/>
      <c r="C89" s="82" t="s">
        <v>223</v>
      </c>
      <c r="D89" s="83"/>
      <c r="E89" s="271" t="s">
        <v>224</v>
      </c>
      <c r="F89" s="277"/>
      <c r="G89" s="278"/>
      <c r="H89" s="80">
        <f t="shared" si="6"/>
        <v>2264.1</v>
      </c>
      <c r="I89" s="80">
        <f t="shared" si="6"/>
        <v>2264.1</v>
      </c>
    </row>
    <row r="90" spans="1:9" ht="63.75" customHeight="1">
      <c r="A90" s="82"/>
      <c r="B90" s="105"/>
      <c r="C90" s="82"/>
      <c r="D90" s="83">
        <v>600</v>
      </c>
      <c r="E90" s="271" t="s">
        <v>190</v>
      </c>
      <c r="F90" s="272"/>
      <c r="G90" s="273"/>
      <c r="H90" s="80">
        <v>2264.1</v>
      </c>
      <c r="I90" s="80">
        <v>2264.1</v>
      </c>
    </row>
    <row r="91" spans="1:9" ht="17.25" customHeight="1">
      <c r="A91" s="82"/>
      <c r="B91" s="106" t="s">
        <v>346</v>
      </c>
      <c r="C91" s="82"/>
      <c r="D91" s="83"/>
      <c r="E91" s="271" t="s">
        <v>347</v>
      </c>
      <c r="F91" s="279"/>
      <c r="G91" s="280"/>
      <c r="H91" s="88">
        <f>H92</f>
        <v>2385.6</v>
      </c>
      <c r="I91" s="88">
        <f>I92</f>
        <v>2385.6</v>
      </c>
    </row>
    <row r="92" spans="1:9" ht="17.25" customHeight="1">
      <c r="A92" s="82"/>
      <c r="B92" s="106" t="s">
        <v>348</v>
      </c>
      <c r="C92" s="82"/>
      <c r="D92" s="83"/>
      <c r="E92" s="271" t="s">
        <v>349</v>
      </c>
      <c r="F92" s="279"/>
      <c r="G92" s="280"/>
      <c r="H92" s="88">
        <f>H93</f>
        <v>2385.6</v>
      </c>
      <c r="I92" s="88">
        <f>I93</f>
        <v>2385.6</v>
      </c>
    </row>
    <row r="93" spans="1:9" ht="48.75" customHeight="1">
      <c r="A93" s="82"/>
      <c r="B93" s="106"/>
      <c r="C93" s="82" t="s">
        <v>184</v>
      </c>
      <c r="D93" s="82"/>
      <c r="E93" s="271" t="s">
        <v>185</v>
      </c>
      <c r="F93" s="279"/>
      <c r="G93" s="280"/>
      <c r="H93" s="111">
        <f>H94</f>
        <v>2385.6</v>
      </c>
      <c r="I93" s="81">
        <f>I95</f>
        <v>2385.6</v>
      </c>
    </row>
    <row r="94" spans="1:9" ht="35.25" customHeight="1">
      <c r="A94" s="82"/>
      <c r="B94" s="106"/>
      <c r="C94" s="82" t="s">
        <v>186</v>
      </c>
      <c r="D94" s="82"/>
      <c r="E94" s="271" t="s">
        <v>187</v>
      </c>
      <c r="F94" s="272"/>
      <c r="G94" s="273"/>
      <c r="H94" s="111">
        <f>H95</f>
        <v>2385.6</v>
      </c>
      <c r="I94" s="81">
        <f>I95</f>
        <v>2385.6</v>
      </c>
    </row>
    <row r="95" spans="1:9" ht="78" customHeight="1">
      <c r="A95" s="82"/>
      <c r="B95" s="106"/>
      <c r="C95" s="82" t="s">
        <v>188</v>
      </c>
      <c r="D95" s="83"/>
      <c r="E95" s="271" t="s">
        <v>508</v>
      </c>
      <c r="F95" s="272"/>
      <c r="G95" s="273"/>
      <c r="H95" s="111">
        <f>H96</f>
        <v>2385.6</v>
      </c>
      <c r="I95" s="112">
        <f>I96</f>
        <v>2385.6</v>
      </c>
    </row>
    <row r="96" spans="1:9" ht="78.75" customHeight="1">
      <c r="A96" s="82"/>
      <c r="B96" s="106"/>
      <c r="C96" s="82" t="s">
        <v>189</v>
      </c>
      <c r="D96" s="83"/>
      <c r="E96" s="271" t="s">
        <v>191</v>
      </c>
      <c r="F96" s="272"/>
      <c r="G96" s="273"/>
      <c r="H96" s="111">
        <f>H97</f>
        <v>2385.6</v>
      </c>
      <c r="I96" s="113">
        <f>I97</f>
        <v>2385.6</v>
      </c>
    </row>
    <row r="97" spans="1:9" ht="66.75" customHeight="1">
      <c r="A97" s="82"/>
      <c r="B97" s="106"/>
      <c r="C97" s="82"/>
      <c r="D97" s="83">
        <v>600</v>
      </c>
      <c r="E97" s="271" t="s">
        <v>190</v>
      </c>
      <c r="F97" s="272"/>
      <c r="G97" s="273"/>
      <c r="H97" s="112">
        <v>2385.6</v>
      </c>
      <c r="I97" s="112">
        <v>2385.6</v>
      </c>
    </row>
    <row r="98" spans="1:9" ht="15">
      <c r="A98" s="82"/>
      <c r="B98" s="106" t="s">
        <v>350</v>
      </c>
      <c r="C98" s="82"/>
      <c r="D98" s="83"/>
      <c r="E98" s="271" t="s">
        <v>351</v>
      </c>
      <c r="F98" s="279"/>
      <c r="G98" s="280"/>
      <c r="H98" s="88">
        <f>H99</f>
        <v>173.5</v>
      </c>
      <c r="I98" s="88">
        <f>I99</f>
        <v>173.5</v>
      </c>
    </row>
    <row r="99" spans="1:9" ht="33" customHeight="1">
      <c r="A99" s="82"/>
      <c r="B99" s="106" t="s">
        <v>352</v>
      </c>
      <c r="C99" s="82"/>
      <c r="D99" s="83"/>
      <c r="E99" s="271" t="s">
        <v>353</v>
      </c>
      <c r="F99" s="279"/>
      <c r="G99" s="280"/>
      <c r="H99" s="88">
        <f>H101</f>
        <v>173.5</v>
      </c>
      <c r="I99" s="88">
        <f>I101</f>
        <v>173.5</v>
      </c>
    </row>
    <row r="100" spans="1:9" ht="18.75" customHeight="1">
      <c r="A100" s="82"/>
      <c r="B100" s="106"/>
      <c r="C100" s="82" t="s">
        <v>285</v>
      </c>
      <c r="D100" s="83"/>
      <c r="E100" s="271" t="s">
        <v>286</v>
      </c>
      <c r="F100" s="279"/>
      <c r="G100" s="280"/>
      <c r="H100" s="88">
        <f aca="true" t="shared" si="7" ref="H100:I102">H101</f>
        <v>173.5</v>
      </c>
      <c r="I100" s="88">
        <f t="shared" si="7"/>
        <v>173.5</v>
      </c>
    </row>
    <row r="101" spans="1:9" ht="47.25" customHeight="1">
      <c r="A101" s="82"/>
      <c r="B101" s="105"/>
      <c r="C101" s="82" t="s">
        <v>298</v>
      </c>
      <c r="D101" s="83"/>
      <c r="E101" s="271" t="s">
        <v>299</v>
      </c>
      <c r="F101" s="279"/>
      <c r="G101" s="280"/>
      <c r="H101" s="88">
        <f t="shared" si="7"/>
        <v>173.5</v>
      </c>
      <c r="I101" s="88">
        <f t="shared" si="7"/>
        <v>173.5</v>
      </c>
    </row>
    <row r="102" spans="1:9" ht="105" customHeight="1">
      <c r="A102" s="82"/>
      <c r="B102" s="105"/>
      <c r="C102" s="82" t="s">
        <v>554</v>
      </c>
      <c r="D102" s="86"/>
      <c r="E102" s="271" t="s">
        <v>308</v>
      </c>
      <c r="F102" s="279"/>
      <c r="G102" s="280"/>
      <c r="H102" s="110">
        <f t="shared" si="7"/>
        <v>173.5</v>
      </c>
      <c r="I102" s="110">
        <f t="shared" si="7"/>
        <v>173.5</v>
      </c>
    </row>
    <row r="103" spans="1:9" ht="49.5" customHeight="1">
      <c r="A103" s="82"/>
      <c r="B103" s="105"/>
      <c r="C103" s="82"/>
      <c r="D103" s="86">
        <v>200</v>
      </c>
      <c r="E103" s="271" t="s">
        <v>200</v>
      </c>
      <c r="F103" s="272"/>
      <c r="G103" s="273"/>
      <c r="H103" s="110">
        <v>173.5</v>
      </c>
      <c r="I103" s="110">
        <v>173.5</v>
      </c>
    </row>
    <row r="104" spans="1:9" ht="16.5" customHeight="1">
      <c r="A104" s="82"/>
      <c r="B104" s="106" t="s">
        <v>354</v>
      </c>
      <c r="C104" s="82"/>
      <c r="D104" s="83"/>
      <c r="E104" s="271" t="s">
        <v>355</v>
      </c>
      <c r="F104" s="279"/>
      <c r="G104" s="280"/>
      <c r="H104" s="85">
        <f>H105+H110</f>
        <v>138.1</v>
      </c>
      <c r="I104" s="85">
        <f>I105+I110</f>
        <v>138.1</v>
      </c>
    </row>
    <row r="105" spans="1:9" ht="17.25" customHeight="1">
      <c r="A105" s="82"/>
      <c r="B105" s="106" t="s">
        <v>356</v>
      </c>
      <c r="C105" s="82"/>
      <c r="D105" s="83"/>
      <c r="E105" s="271" t="s">
        <v>357</v>
      </c>
      <c r="F105" s="279"/>
      <c r="G105" s="280"/>
      <c r="H105" s="85">
        <f aca="true" t="shared" si="8" ref="H105:I108">H106</f>
        <v>72</v>
      </c>
      <c r="I105" s="85">
        <f t="shared" si="8"/>
        <v>72</v>
      </c>
    </row>
    <row r="106" spans="1:9" ht="15.75" customHeight="1">
      <c r="A106" s="82"/>
      <c r="B106" s="106"/>
      <c r="C106" s="82" t="s">
        <v>285</v>
      </c>
      <c r="D106" s="83"/>
      <c r="E106" s="271" t="s">
        <v>286</v>
      </c>
      <c r="F106" s="279"/>
      <c r="G106" s="280"/>
      <c r="H106" s="85">
        <f t="shared" si="8"/>
        <v>72</v>
      </c>
      <c r="I106" s="85">
        <f t="shared" si="8"/>
        <v>72</v>
      </c>
    </row>
    <row r="107" spans="1:9" ht="47.25" customHeight="1">
      <c r="A107" s="82"/>
      <c r="B107" s="106"/>
      <c r="C107" s="82" t="s">
        <v>298</v>
      </c>
      <c r="D107" s="83"/>
      <c r="E107" s="271" t="s">
        <v>299</v>
      </c>
      <c r="F107" s="279"/>
      <c r="G107" s="280"/>
      <c r="H107" s="85">
        <f t="shared" si="8"/>
        <v>72</v>
      </c>
      <c r="I107" s="85">
        <f t="shared" si="8"/>
        <v>72</v>
      </c>
    </row>
    <row r="108" spans="1:9" ht="75.75" customHeight="1">
      <c r="A108" s="82"/>
      <c r="B108" s="105"/>
      <c r="C108" s="84" t="s">
        <v>303</v>
      </c>
      <c r="D108" s="83"/>
      <c r="E108" s="271" t="s">
        <v>304</v>
      </c>
      <c r="F108" s="279"/>
      <c r="G108" s="280"/>
      <c r="H108" s="119">
        <f t="shared" si="8"/>
        <v>72</v>
      </c>
      <c r="I108" s="119">
        <f t="shared" si="8"/>
        <v>72</v>
      </c>
    </row>
    <row r="109" spans="1:9" ht="32.25" customHeight="1">
      <c r="A109" s="82"/>
      <c r="B109" s="105"/>
      <c r="C109" s="82"/>
      <c r="D109" s="83">
        <v>300</v>
      </c>
      <c r="E109" s="271" t="s">
        <v>305</v>
      </c>
      <c r="F109" s="279"/>
      <c r="G109" s="280"/>
      <c r="H109" s="111">
        <v>72</v>
      </c>
      <c r="I109" s="111">
        <v>72</v>
      </c>
    </row>
    <row r="110" spans="1:9" ht="15.75" customHeight="1">
      <c r="A110" s="79"/>
      <c r="B110" s="103" t="s">
        <v>364</v>
      </c>
      <c r="C110" s="79"/>
      <c r="D110" s="91"/>
      <c r="E110" s="285" t="s">
        <v>365</v>
      </c>
      <c r="F110" s="295"/>
      <c r="G110" s="296"/>
      <c r="H110" s="114">
        <f aca="true" t="shared" si="9" ref="H110:I113">H111</f>
        <v>66.1</v>
      </c>
      <c r="I110" s="114">
        <f t="shared" si="9"/>
        <v>66.1</v>
      </c>
    </row>
    <row r="111" spans="1:9" ht="18" customHeight="1">
      <c r="A111" s="79"/>
      <c r="B111" s="104"/>
      <c r="C111" s="79" t="s">
        <v>285</v>
      </c>
      <c r="D111" s="91"/>
      <c r="E111" s="285" t="s">
        <v>286</v>
      </c>
      <c r="F111" s="295"/>
      <c r="G111" s="296"/>
      <c r="H111" s="114">
        <f t="shared" si="9"/>
        <v>66.1</v>
      </c>
      <c r="I111" s="114">
        <f t="shared" si="9"/>
        <v>66.1</v>
      </c>
    </row>
    <row r="112" spans="1:9" ht="48" customHeight="1">
      <c r="A112" s="79"/>
      <c r="B112" s="104"/>
      <c r="C112" s="79" t="s">
        <v>298</v>
      </c>
      <c r="D112" s="91"/>
      <c r="E112" s="285" t="s">
        <v>299</v>
      </c>
      <c r="F112" s="295"/>
      <c r="G112" s="296"/>
      <c r="H112" s="120">
        <f t="shared" si="9"/>
        <v>66.1</v>
      </c>
      <c r="I112" s="120">
        <f t="shared" si="9"/>
        <v>66.1</v>
      </c>
    </row>
    <row r="113" spans="1:9" ht="141" customHeight="1">
      <c r="A113" s="79"/>
      <c r="B113" s="104"/>
      <c r="C113" s="79" t="s">
        <v>552</v>
      </c>
      <c r="D113" s="91"/>
      <c r="E113" s="309" t="s">
        <v>306</v>
      </c>
      <c r="F113" s="295"/>
      <c r="G113" s="296"/>
      <c r="H113" s="115">
        <f t="shared" si="9"/>
        <v>66.1</v>
      </c>
      <c r="I113" s="115">
        <f t="shared" si="9"/>
        <v>66.1</v>
      </c>
    </row>
    <row r="114" spans="1:9" ht="63.75" customHeight="1">
      <c r="A114" s="79"/>
      <c r="B114" s="104"/>
      <c r="C114" s="79"/>
      <c r="D114" s="122">
        <v>600</v>
      </c>
      <c r="E114" s="271" t="s">
        <v>190</v>
      </c>
      <c r="F114" s="272"/>
      <c r="G114" s="273"/>
      <c r="H114" s="110">
        <v>66.1</v>
      </c>
      <c r="I114" s="110">
        <v>66.1</v>
      </c>
    </row>
    <row r="115" spans="1:9" ht="45.75" customHeight="1">
      <c r="A115" s="123">
        <v>780</v>
      </c>
      <c r="B115" s="124"/>
      <c r="C115" s="125"/>
      <c r="D115" s="126"/>
      <c r="E115" s="327" t="s">
        <v>366</v>
      </c>
      <c r="F115" s="328"/>
      <c r="G115" s="329"/>
      <c r="H115" s="127">
        <f aca="true" t="shared" si="10" ref="H115:I117">H116</f>
        <v>150</v>
      </c>
      <c r="I115" s="127">
        <f t="shared" si="10"/>
        <v>150</v>
      </c>
    </row>
    <row r="116" spans="1:9" ht="15">
      <c r="A116" s="79"/>
      <c r="B116" s="102" t="s">
        <v>367</v>
      </c>
      <c r="C116" s="79"/>
      <c r="D116" s="91"/>
      <c r="E116" s="309" t="s">
        <v>368</v>
      </c>
      <c r="F116" s="295"/>
      <c r="G116" s="296"/>
      <c r="H116" s="95">
        <f t="shared" si="10"/>
        <v>150</v>
      </c>
      <c r="I116" s="95">
        <f t="shared" si="10"/>
        <v>150</v>
      </c>
    </row>
    <row r="117" spans="1:9" ht="78.75" customHeight="1">
      <c r="A117" s="79"/>
      <c r="B117" s="102"/>
      <c r="C117" s="79" t="s">
        <v>275</v>
      </c>
      <c r="D117" s="91"/>
      <c r="E117" s="285" t="s">
        <v>567</v>
      </c>
      <c r="F117" s="300"/>
      <c r="G117" s="301"/>
      <c r="H117" s="81">
        <f t="shared" si="10"/>
        <v>150</v>
      </c>
      <c r="I117" s="81">
        <f t="shared" si="10"/>
        <v>150</v>
      </c>
    </row>
    <row r="118" spans="1:9" ht="46.5" customHeight="1">
      <c r="A118" s="79"/>
      <c r="B118" s="102"/>
      <c r="C118" s="79" t="s">
        <v>276</v>
      </c>
      <c r="D118" s="91"/>
      <c r="E118" s="285" t="s">
        <v>369</v>
      </c>
      <c r="F118" s="286"/>
      <c r="G118" s="287"/>
      <c r="H118" s="92">
        <f>H120</f>
        <v>150</v>
      </c>
      <c r="I118" s="92">
        <f>I120</f>
        <v>150</v>
      </c>
    </row>
    <row r="119" spans="1:9" ht="111.75" customHeight="1">
      <c r="A119" s="79"/>
      <c r="B119" s="102"/>
      <c r="C119" s="79" t="s">
        <v>277</v>
      </c>
      <c r="D119" s="91"/>
      <c r="E119" s="228" t="s">
        <v>591</v>
      </c>
      <c r="F119" s="229"/>
      <c r="G119" s="230"/>
      <c r="H119" s="81">
        <f>H120</f>
        <v>150</v>
      </c>
      <c r="I119" s="81">
        <f>I120</f>
        <v>150</v>
      </c>
    </row>
    <row r="120" spans="1:9" ht="95.25" customHeight="1">
      <c r="A120" s="79"/>
      <c r="B120" s="102"/>
      <c r="C120" s="79" t="s">
        <v>278</v>
      </c>
      <c r="D120" s="91"/>
      <c r="E120" s="228" t="s">
        <v>592</v>
      </c>
      <c r="F120" s="229"/>
      <c r="G120" s="230"/>
      <c r="H120" s="81">
        <f>H121</f>
        <v>150</v>
      </c>
      <c r="I120" s="81">
        <f>I121</f>
        <v>150</v>
      </c>
    </row>
    <row r="121" spans="1:9" ht="18.75" customHeight="1">
      <c r="A121" s="79"/>
      <c r="B121" s="102"/>
      <c r="C121" s="79"/>
      <c r="D121" s="91">
        <v>800</v>
      </c>
      <c r="E121" s="285" t="s">
        <v>243</v>
      </c>
      <c r="F121" s="295"/>
      <c r="G121" s="296"/>
      <c r="H121" s="92">
        <v>150</v>
      </c>
      <c r="I121" s="92">
        <v>150</v>
      </c>
    </row>
    <row r="122" spans="1:9" ht="33" customHeight="1">
      <c r="A122" s="101">
        <v>793</v>
      </c>
      <c r="B122" s="102"/>
      <c r="C122" s="79"/>
      <c r="D122" s="91"/>
      <c r="E122" s="330" t="s">
        <v>370</v>
      </c>
      <c r="F122" s="331"/>
      <c r="G122" s="332"/>
      <c r="H122" s="128">
        <f>H123</f>
        <v>361.2</v>
      </c>
      <c r="I122" s="128">
        <f>I123</f>
        <v>361.2</v>
      </c>
    </row>
    <row r="123" spans="1:9" ht="21.75" customHeight="1">
      <c r="A123" s="101"/>
      <c r="B123" s="102" t="s">
        <v>330</v>
      </c>
      <c r="C123" s="79"/>
      <c r="D123" s="91"/>
      <c r="E123" s="285" t="s">
        <v>331</v>
      </c>
      <c r="F123" s="295"/>
      <c r="G123" s="296"/>
      <c r="H123" s="114">
        <f>H124+H132</f>
        <v>361.2</v>
      </c>
      <c r="I123" s="114">
        <f>I124+I132</f>
        <v>361.2</v>
      </c>
    </row>
    <row r="124" spans="1:9" ht="93" customHeight="1">
      <c r="A124" s="101"/>
      <c r="B124" s="102" t="s">
        <v>371</v>
      </c>
      <c r="C124" s="79"/>
      <c r="D124" s="91"/>
      <c r="E124" s="285" t="s">
        <v>372</v>
      </c>
      <c r="F124" s="295"/>
      <c r="G124" s="296"/>
      <c r="H124" s="114">
        <f>H125</f>
        <v>317.2</v>
      </c>
      <c r="I124" s="114">
        <f>I125</f>
        <v>317.2</v>
      </c>
    </row>
    <row r="125" spans="1:9" ht="18" customHeight="1">
      <c r="A125" s="79"/>
      <c r="B125" s="104"/>
      <c r="C125" s="79" t="s">
        <v>285</v>
      </c>
      <c r="D125" s="91"/>
      <c r="E125" s="285" t="s">
        <v>286</v>
      </c>
      <c r="F125" s="295"/>
      <c r="G125" s="296"/>
      <c r="H125" s="81">
        <f>H126</f>
        <v>317.2</v>
      </c>
      <c r="I125" s="81">
        <f>I126</f>
        <v>317.2</v>
      </c>
    </row>
    <row r="126" spans="1:9" ht="29.25" customHeight="1">
      <c r="A126" s="79"/>
      <c r="B126" s="104"/>
      <c r="C126" s="79" t="s">
        <v>287</v>
      </c>
      <c r="D126" s="91"/>
      <c r="E126" s="285" t="s">
        <v>288</v>
      </c>
      <c r="F126" s="286"/>
      <c r="G126" s="287"/>
      <c r="H126" s="113">
        <f>H127+H129</f>
        <v>317.2</v>
      </c>
      <c r="I126" s="113">
        <f>I127+I129</f>
        <v>317.2</v>
      </c>
    </row>
    <row r="127" spans="1:9" ht="29.25" customHeight="1">
      <c r="A127" s="79"/>
      <c r="B127" s="104"/>
      <c r="C127" s="79" t="s">
        <v>573</v>
      </c>
      <c r="D127" s="91"/>
      <c r="E127" s="285" t="s">
        <v>293</v>
      </c>
      <c r="F127" s="295"/>
      <c r="G127" s="296"/>
      <c r="H127" s="112">
        <f>H128</f>
        <v>84.4</v>
      </c>
      <c r="I127" s="112">
        <f>I128</f>
        <v>84.4</v>
      </c>
    </row>
    <row r="128" spans="1:9" ht="118.5" customHeight="1">
      <c r="A128" s="79"/>
      <c r="B128" s="104"/>
      <c r="C128" s="79"/>
      <c r="D128" s="91">
        <v>100</v>
      </c>
      <c r="E128" s="285" t="s">
        <v>290</v>
      </c>
      <c r="F128" s="295"/>
      <c r="G128" s="296"/>
      <c r="H128" s="113">
        <v>84.4</v>
      </c>
      <c r="I128" s="113">
        <v>84.4</v>
      </c>
    </row>
    <row r="129" spans="1:9" ht="33" customHeight="1">
      <c r="A129" s="79"/>
      <c r="B129" s="104"/>
      <c r="C129" s="79" t="s">
        <v>574</v>
      </c>
      <c r="D129" s="91"/>
      <c r="E129" s="285" t="s">
        <v>289</v>
      </c>
      <c r="F129" s="295"/>
      <c r="G129" s="296"/>
      <c r="H129" s="112">
        <f>H130+H131</f>
        <v>232.79999999999998</v>
      </c>
      <c r="I129" s="112">
        <f>I130+I131</f>
        <v>232.79999999999998</v>
      </c>
    </row>
    <row r="130" spans="1:9" ht="126" customHeight="1">
      <c r="A130" s="79"/>
      <c r="B130" s="104"/>
      <c r="C130" s="79"/>
      <c r="D130" s="91">
        <v>100</v>
      </c>
      <c r="E130" s="285" t="s">
        <v>290</v>
      </c>
      <c r="F130" s="295"/>
      <c r="G130" s="296"/>
      <c r="H130" s="112">
        <v>210.2</v>
      </c>
      <c r="I130" s="112">
        <v>210.2</v>
      </c>
    </row>
    <row r="131" spans="1:9" ht="62.25" customHeight="1">
      <c r="A131" s="79"/>
      <c r="B131" s="104"/>
      <c r="C131" s="79"/>
      <c r="D131" s="91">
        <v>200</v>
      </c>
      <c r="E131" s="285" t="s">
        <v>200</v>
      </c>
      <c r="F131" s="286"/>
      <c r="G131" s="287"/>
      <c r="H131" s="113">
        <v>22.6</v>
      </c>
      <c r="I131" s="113">
        <v>22.6</v>
      </c>
    </row>
    <row r="132" spans="1:9" ht="30.75" customHeight="1">
      <c r="A132" s="79"/>
      <c r="B132" s="103" t="s">
        <v>334</v>
      </c>
      <c r="C132" s="79"/>
      <c r="D132" s="91"/>
      <c r="E132" s="285" t="s">
        <v>335</v>
      </c>
      <c r="F132" s="295"/>
      <c r="G132" s="296"/>
      <c r="H132" s="81">
        <f>H134</f>
        <v>44</v>
      </c>
      <c r="I132" s="81">
        <f>I134</f>
        <v>44</v>
      </c>
    </row>
    <row r="133" spans="1:9" ht="18" customHeight="1">
      <c r="A133" s="79"/>
      <c r="B133" s="103"/>
      <c r="C133" s="79" t="s">
        <v>285</v>
      </c>
      <c r="D133" s="91"/>
      <c r="E133" s="285" t="s">
        <v>286</v>
      </c>
      <c r="F133" s="295"/>
      <c r="G133" s="296"/>
      <c r="H133" s="81">
        <f aca="true" t="shared" si="11" ref="H133:I135">H134</f>
        <v>44</v>
      </c>
      <c r="I133" s="81">
        <f t="shared" si="11"/>
        <v>44</v>
      </c>
    </row>
    <row r="134" spans="1:9" ht="47.25" customHeight="1">
      <c r="A134" s="79"/>
      <c r="B134" s="104"/>
      <c r="C134" s="79" t="s">
        <v>298</v>
      </c>
      <c r="D134" s="91"/>
      <c r="E134" s="285" t="s">
        <v>299</v>
      </c>
      <c r="F134" s="295"/>
      <c r="G134" s="296"/>
      <c r="H134" s="112">
        <f t="shared" si="11"/>
        <v>44</v>
      </c>
      <c r="I134" s="112">
        <f t="shared" si="11"/>
        <v>44</v>
      </c>
    </row>
    <row r="135" spans="1:9" ht="18.75" customHeight="1">
      <c r="A135" s="79"/>
      <c r="B135" s="104"/>
      <c r="C135" s="79" t="s">
        <v>300</v>
      </c>
      <c r="D135" s="91"/>
      <c r="E135" s="285" t="s">
        <v>301</v>
      </c>
      <c r="F135" s="295"/>
      <c r="G135" s="296"/>
      <c r="H135" s="113">
        <f t="shared" si="11"/>
        <v>44</v>
      </c>
      <c r="I135" s="113">
        <f t="shared" si="11"/>
        <v>44</v>
      </c>
    </row>
    <row r="136" spans="1:9" ht="48.75" customHeight="1">
      <c r="A136" s="79"/>
      <c r="B136" s="104"/>
      <c r="C136" s="79"/>
      <c r="D136" s="91">
        <v>200</v>
      </c>
      <c r="E136" s="285" t="s">
        <v>200</v>
      </c>
      <c r="F136" s="286"/>
      <c r="G136" s="287"/>
      <c r="H136" s="112">
        <v>44</v>
      </c>
      <c r="I136" s="112">
        <v>44</v>
      </c>
    </row>
    <row r="137" spans="1:10" ht="15">
      <c r="A137" s="79"/>
      <c r="B137" s="104"/>
      <c r="C137" s="79"/>
      <c r="D137" s="91"/>
      <c r="E137" s="255" t="s">
        <v>312</v>
      </c>
      <c r="F137" s="313"/>
      <c r="G137" s="314"/>
      <c r="H137" s="97">
        <f>H10+H115+H122</f>
        <v>25656.099999999995</v>
      </c>
      <c r="I137" s="97">
        <f>I10+I115+I122</f>
        <v>25278.6</v>
      </c>
      <c r="J137" s="98"/>
    </row>
  </sheetData>
  <sheetProtection/>
  <mergeCells count="135">
    <mergeCell ref="E133:G133"/>
    <mergeCell ref="E134:G134"/>
    <mergeCell ref="E135:G135"/>
    <mergeCell ref="E136:G136"/>
    <mergeCell ref="E137:G137"/>
    <mergeCell ref="E129:G129"/>
    <mergeCell ref="E130:G130"/>
    <mergeCell ref="E131:G131"/>
    <mergeCell ref="E127:G127"/>
    <mergeCell ref="E128:G128"/>
    <mergeCell ref="E132:G132"/>
    <mergeCell ref="E121:G121"/>
    <mergeCell ref="E122:G122"/>
    <mergeCell ref="E123:G123"/>
    <mergeCell ref="E124:G124"/>
    <mergeCell ref="E125:G125"/>
    <mergeCell ref="E126:G126"/>
    <mergeCell ref="E115:G115"/>
    <mergeCell ref="E116:G116"/>
    <mergeCell ref="E117:G117"/>
    <mergeCell ref="E118:G118"/>
    <mergeCell ref="E119:G119"/>
    <mergeCell ref="E120:G120"/>
    <mergeCell ref="E109:G109"/>
    <mergeCell ref="E110:G110"/>
    <mergeCell ref="E111:G111"/>
    <mergeCell ref="E112:G112"/>
    <mergeCell ref="E113:G113"/>
    <mergeCell ref="E114:G114"/>
    <mergeCell ref="E103:G103"/>
    <mergeCell ref="E104:G104"/>
    <mergeCell ref="E105:G105"/>
    <mergeCell ref="E106:G106"/>
    <mergeCell ref="E107:G107"/>
    <mergeCell ref="E108:G108"/>
    <mergeCell ref="E95:G95"/>
    <mergeCell ref="E98:G98"/>
    <mergeCell ref="E99:G99"/>
    <mergeCell ref="E100:G100"/>
    <mergeCell ref="E101:G101"/>
    <mergeCell ref="E102:G102"/>
    <mergeCell ref="E87:G87"/>
    <mergeCell ref="E88:G88"/>
    <mergeCell ref="E89:G89"/>
    <mergeCell ref="E96:G96"/>
    <mergeCell ref="E97:G97"/>
    <mergeCell ref="E90:G90"/>
    <mergeCell ref="E91:G91"/>
    <mergeCell ref="E92:G92"/>
    <mergeCell ref="E93:G93"/>
    <mergeCell ref="E94:G94"/>
    <mergeCell ref="E81:G81"/>
    <mergeCell ref="E82:G82"/>
    <mergeCell ref="E83:G83"/>
    <mergeCell ref="E84:G84"/>
    <mergeCell ref="E85:G85"/>
    <mergeCell ref="E86:G86"/>
    <mergeCell ref="E79:G79"/>
    <mergeCell ref="E80:G80"/>
    <mergeCell ref="E75:G75"/>
    <mergeCell ref="E76:G76"/>
    <mergeCell ref="E77:G77"/>
    <mergeCell ref="E70:G70"/>
    <mergeCell ref="E74:G74"/>
    <mergeCell ref="E65:G65"/>
    <mergeCell ref="E66:G66"/>
    <mergeCell ref="E67:G67"/>
    <mergeCell ref="E69:G69"/>
    <mergeCell ref="E68:G68"/>
    <mergeCell ref="E78:G78"/>
    <mergeCell ref="E71:G71"/>
    <mergeCell ref="E72:G72"/>
    <mergeCell ref="E73:G73"/>
    <mergeCell ref="E51:G51"/>
    <mergeCell ref="E52:G52"/>
    <mergeCell ref="E53:G53"/>
    <mergeCell ref="E54:G54"/>
    <mergeCell ref="E55:G55"/>
    <mergeCell ref="E63:G63"/>
    <mergeCell ref="E59:G59"/>
    <mergeCell ref="E60:G60"/>
    <mergeCell ref="E58:G58"/>
    <mergeCell ref="E64:G64"/>
    <mergeCell ref="E43:G43"/>
    <mergeCell ref="E44:G44"/>
    <mergeCell ref="E61:G61"/>
    <mergeCell ref="E62:G62"/>
    <mergeCell ref="E45:G45"/>
    <mergeCell ref="E46:G46"/>
    <mergeCell ref="E47:G47"/>
    <mergeCell ref="E48:G48"/>
    <mergeCell ref="E49:G49"/>
    <mergeCell ref="E50:G50"/>
    <mergeCell ref="E23:G23"/>
    <mergeCell ref="E30:G30"/>
    <mergeCell ref="E31:G31"/>
    <mergeCell ref="E32:G32"/>
    <mergeCell ref="E33:G33"/>
    <mergeCell ref="E34:G34"/>
    <mergeCell ref="E28:G28"/>
    <mergeCell ref="E35:G35"/>
    <mergeCell ref="E36:G36"/>
    <mergeCell ref="E12:G12"/>
    <mergeCell ref="E13:G13"/>
    <mergeCell ref="E14:G14"/>
    <mergeCell ref="E15:G15"/>
    <mergeCell ref="E16:G16"/>
    <mergeCell ref="E17:G17"/>
    <mergeCell ref="E20:G20"/>
    <mergeCell ref="E9:G9"/>
    <mergeCell ref="E10:G10"/>
    <mergeCell ref="E29:G29"/>
    <mergeCell ref="E56:G56"/>
    <mergeCell ref="E57:G57"/>
    <mergeCell ref="E21:G21"/>
    <mergeCell ref="E22:G22"/>
    <mergeCell ref="E19:G19"/>
    <mergeCell ref="E37:G37"/>
    <mergeCell ref="E11:G11"/>
    <mergeCell ref="E18:G18"/>
    <mergeCell ref="G1:I1"/>
    <mergeCell ref="G2:I2"/>
    <mergeCell ref="E39:G39"/>
    <mergeCell ref="E40:G40"/>
    <mergeCell ref="G3:I3"/>
    <mergeCell ref="G4:I4"/>
    <mergeCell ref="A6:I6"/>
    <mergeCell ref="E8:G8"/>
    <mergeCell ref="E41:G41"/>
    <mergeCell ref="E42:G42"/>
    <mergeCell ref="E24:G24"/>
    <mergeCell ref="E25:G25"/>
    <mergeCell ref="E26:G26"/>
    <mergeCell ref="E27:G27"/>
    <mergeCell ref="E38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8.421875" style="0" customWidth="1"/>
    <col min="2" max="2" width="50.28125" style="0" customWidth="1"/>
    <col min="3" max="3" width="25.57421875" style="0" customWidth="1"/>
  </cols>
  <sheetData>
    <row r="1" spans="2:3" ht="15.75">
      <c r="B1" s="131"/>
      <c r="C1" s="3" t="s">
        <v>481</v>
      </c>
    </row>
    <row r="2" spans="2:3" ht="15.75">
      <c r="B2" s="131"/>
      <c r="C2" s="3" t="s">
        <v>0</v>
      </c>
    </row>
    <row r="3" spans="2:3" ht="15.75">
      <c r="B3" s="131"/>
      <c r="C3" s="3" t="s">
        <v>1</v>
      </c>
    </row>
    <row r="4" spans="2:3" ht="15.75">
      <c r="B4" s="131"/>
      <c r="C4" s="218" t="s">
        <v>625</v>
      </c>
    </row>
    <row r="5" ht="15">
      <c r="B5" s="131"/>
    </row>
    <row r="6" spans="1:3" ht="35.25" customHeight="1">
      <c r="A6" s="333" t="s">
        <v>490</v>
      </c>
      <c r="B6" s="333"/>
      <c r="C6" s="333"/>
    </row>
    <row r="7" spans="1:3" ht="15">
      <c r="A7" s="132"/>
      <c r="B7" s="132"/>
      <c r="C7" s="132"/>
    </row>
    <row r="8" spans="1:3" ht="15">
      <c r="A8" s="133" t="s">
        <v>373</v>
      </c>
      <c r="B8" s="133" t="s">
        <v>182</v>
      </c>
      <c r="C8" s="133" t="s">
        <v>374</v>
      </c>
    </row>
    <row r="9" spans="1:3" ht="54.75" customHeight="1">
      <c r="A9" s="134" t="s">
        <v>375</v>
      </c>
      <c r="B9" s="135" t="s">
        <v>568</v>
      </c>
      <c r="C9" s="136">
        <f>C10</f>
        <v>8486.3</v>
      </c>
    </row>
    <row r="10" spans="1:3" ht="45" customHeight="1">
      <c r="A10" s="134"/>
      <c r="B10" s="135" t="s">
        <v>569</v>
      </c>
      <c r="C10" s="136">
        <f>C11</f>
        <v>8486.3</v>
      </c>
    </row>
    <row r="11" spans="1:3" ht="33.75" customHeight="1">
      <c r="A11" s="134"/>
      <c r="B11" s="135" t="s">
        <v>570</v>
      </c>
      <c r="C11" s="136">
        <f>C12+C13+C14</f>
        <v>8486.3</v>
      </c>
    </row>
    <row r="12" spans="1:3" ht="15">
      <c r="A12" s="134"/>
      <c r="B12" s="135" t="s">
        <v>199</v>
      </c>
      <c r="C12" s="136">
        <v>6425</v>
      </c>
    </row>
    <row r="13" spans="1:3" ht="15">
      <c r="A13" s="134"/>
      <c r="B13" s="135" t="s">
        <v>202</v>
      </c>
      <c r="C13" s="136">
        <v>1765</v>
      </c>
    </row>
    <row r="14" spans="1:3" ht="33" customHeight="1">
      <c r="A14" s="134"/>
      <c r="B14" s="211" t="s">
        <v>615</v>
      </c>
      <c r="C14" s="212">
        <v>296.3</v>
      </c>
    </row>
    <row r="15" spans="1:3" ht="15">
      <c r="A15" s="137"/>
      <c r="B15" s="138" t="s">
        <v>376</v>
      </c>
      <c r="C15" s="139">
        <f>C9</f>
        <v>8486.3</v>
      </c>
    </row>
  </sheetData>
  <sheetProtection/>
  <mergeCells count="1"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bd17st</dc:creator>
  <cp:keywords/>
  <dc:description/>
  <cp:lastModifiedBy>User</cp:lastModifiedBy>
  <cp:lastPrinted>2017-12-06T08:02:02Z</cp:lastPrinted>
  <dcterms:created xsi:type="dcterms:W3CDTF">2016-09-30T07:51:46Z</dcterms:created>
  <dcterms:modified xsi:type="dcterms:W3CDTF">2017-12-19T11:13:26Z</dcterms:modified>
  <cp:category/>
  <cp:version/>
  <cp:contentType/>
  <cp:contentStatus/>
</cp:coreProperties>
</file>