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480" windowHeight="10800" tabRatio="904" activeTab="11"/>
  </bookViews>
  <sheets>
    <sheet name="1" sheetId="1" r:id="rId1"/>
    <sheet name="2" sheetId="2" r:id="rId2"/>
    <sheet name="3" sheetId="3" r:id="rId3"/>
    <sheet name="4" sheetId="4" r:id="rId4"/>
    <sheet name="5 " sheetId="5" r:id="rId5"/>
    <sheet name="6" sheetId="6" r:id="rId6"/>
    <sheet name="7 (2)" sheetId="7" r:id="rId7"/>
    <sheet name="8 (2)" sheetId="8" r:id="rId8"/>
    <sheet name="9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</sheets>
  <definedNames>
    <definedName name="_xlnm.Print_Titles" localSheetId="4">'5 '!$7:$8</definedName>
    <definedName name="_xlnm.Print_Titles" localSheetId="5">'6'!$7:$8</definedName>
    <definedName name="_xlnm.Print_Titles" localSheetId="6">'7 (2)'!$8:$8</definedName>
    <definedName name="_xlnm.Print_Area" localSheetId="4">'5 '!$A$1:$D$154</definedName>
  </definedNames>
  <calcPr fullCalcOnLoad="1"/>
</workbook>
</file>

<file path=xl/sharedStrings.xml><?xml version="1.0" encoding="utf-8"?>
<sst xmlns="http://schemas.openxmlformats.org/spreadsheetml/2006/main" count="1953" uniqueCount="603">
  <si>
    <t>1 17 01050 10 0000 180</t>
  </si>
  <si>
    <t>1 17 05050 10 0000 180</t>
  </si>
  <si>
    <t>Код классификации источников внутреннего финансирования дефицита</t>
  </si>
  <si>
    <t>Наименование главных администраторов источников внутреннего финансирования дефицита бюджета поселения</t>
  </si>
  <si>
    <t>Наименование финансовой помощи</t>
  </si>
  <si>
    <t>500</t>
  </si>
  <si>
    <t>0503</t>
  </si>
  <si>
    <t>Благоустройство</t>
  </si>
  <si>
    <t>Уличное освещение</t>
  </si>
  <si>
    <t>Наименование расходов</t>
  </si>
  <si>
    <t>Рз,Пр</t>
  </si>
  <si>
    <t>ЦСР</t>
  </si>
  <si>
    <t>ВР</t>
  </si>
  <si>
    <t>Дотации бюджетам субъектов Российской Федерации и муниципальных образований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</si>
  <si>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</si>
  <si>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</si>
  <si>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</si>
  <si>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</si>
  <si>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</si>
  <si>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</si>
  <si>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</si>
  <si>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</si>
  <si>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</si>
  <si>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</si>
  <si>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</si>
  <si>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</si>
  <si>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</si>
  <si>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</si>
  <si>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>0300</t>
  </si>
  <si>
    <t>№ п/п</t>
  </si>
  <si>
    <t>к Решению Совета депутатов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</si>
  <si>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</si>
  <si>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</si>
  <si>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</si>
  <si>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</si>
  <si>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0500</t>
  </si>
  <si>
    <t xml:space="preserve">ВСЕГО ДОХОДОВ </t>
  </si>
  <si>
    <t>0800</t>
  </si>
  <si>
    <t>0801</t>
  </si>
  <si>
    <t>Культура</t>
  </si>
  <si>
    <t xml:space="preserve">Код админи-стратора </t>
  </si>
  <si>
    <t>Код классификации доходов</t>
  </si>
  <si>
    <t>1000</t>
  </si>
  <si>
    <t>1003</t>
  </si>
  <si>
    <t>Социальное обеспечение населения</t>
  </si>
  <si>
    <t>Сумма, тыс.рублей</t>
  </si>
  <si>
    <t>1</t>
  </si>
  <si>
    <t>2</t>
  </si>
  <si>
    <t>3</t>
  </si>
  <si>
    <t>4</t>
  </si>
  <si>
    <t>5</t>
  </si>
  <si>
    <t>Дотации на выравнивание бюджетной обеспеченности</t>
  </si>
  <si>
    <t>1.</t>
  </si>
  <si>
    <t>Кредиты кредитных организаций в валюте Российской Федерации</t>
  </si>
  <si>
    <t>2.</t>
  </si>
  <si>
    <t>Приложение 8</t>
  </si>
  <si>
    <t>0113</t>
  </si>
  <si>
    <t>1001</t>
  </si>
  <si>
    <t>Пенсионное обеспечение</t>
  </si>
  <si>
    <t>100</t>
  </si>
  <si>
    <t>Межбюджетные трансферты</t>
  </si>
  <si>
    <t>0400</t>
  </si>
  <si>
    <t>0409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</si>
  <si>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</si>
  <si>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</si>
  <si>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</si>
  <si>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</si>
  <si>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</si>
  <si>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</si>
  <si>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</si>
  <si>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1100</t>
  </si>
  <si>
    <t>1101</t>
  </si>
  <si>
    <t>Физическая культура и спорт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</si>
  <si>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</si>
  <si>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</si>
  <si>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Предоставление услуги по предупреждению и ликвидации чрезвычайных ситуаций  и стихийных бедствий </t>
  </si>
  <si>
    <t>0502</t>
  </si>
  <si>
    <t xml:space="preserve">Коммунальное хозяйство </t>
  </si>
  <si>
    <t>ДОХОДЫ ОТ ОКАЗАНИЯ ПЛАТНЫХ УСЛУГ  (РАБОТ) И КОМПЕНСАЦИИ ЗАТРАТ ГОСУДАРСТВА</t>
  </si>
  <si>
    <t>Ведом.</t>
  </si>
  <si>
    <t>0111</t>
  </si>
  <si>
    <t>Резервные фонды</t>
  </si>
  <si>
    <t>Резервные фонды местных администраций</t>
  </si>
  <si>
    <t>Форма муниципального внутреннего заимствования</t>
  </si>
  <si>
    <t xml:space="preserve">Наименование главного администратора доходов  </t>
  </si>
  <si>
    <t>1 08 04020 01 1000 110</t>
  </si>
  <si>
    <t>1 11 05035 10 0000 120</t>
  </si>
  <si>
    <t xml:space="preserve"> </t>
  </si>
  <si>
    <t>1 13 02995 10 0000 130</t>
  </si>
  <si>
    <t>1 14 02053 10 0000 410</t>
  </si>
  <si>
    <t>Приложение 7</t>
  </si>
  <si>
    <t xml:space="preserve">Решение Совета депутатов </t>
  </si>
  <si>
    <t>задолженность на начало финансового года</t>
  </si>
  <si>
    <t>привлечение средств в финансовом  году</t>
  </si>
  <si>
    <t>погашение основной суммы задолженности в финансовом  году</t>
  </si>
  <si>
    <t>*</t>
  </si>
  <si>
    <t>Субвенции на составление протоколов об административных правонарушениях</t>
  </si>
  <si>
    <t>ИТОГО</t>
  </si>
  <si>
    <t>Приложение 16</t>
  </si>
  <si>
    <t>субвенции бюджетам поселений на составление протоколов об административных правонарушениях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</si>
  <si>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</si>
  <si>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</si>
  <si>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</si>
  <si>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</si>
  <si>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</si>
  <si>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</si>
  <si>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Главные администраторы источников финансирования дефицита  бюджета Ключевского сельского поселения </t>
  </si>
  <si>
    <t>Главные администраторы доходов  бюджета Ключевского сельского поселения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</si>
  <si>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</si>
  <si>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</si>
  <si>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</si>
  <si>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</si>
  <si>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</si>
  <si>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</si>
  <si>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</si>
  <si>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</si>
  <si>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 xml:space="preserve">000 1 01 02010  01 0000 110 </t>
  </si>
  <si>
    <t xml:space="preserve">000 1 01 02020  01 0000 110 </t>
  </si>
  <si>
    <t>000 106 04000 02 0000 110</t>
  </si>
  <si>
    <t>Транспортный налог</t>
  </si>
  <si>
    <t>000 106  04011 02 0000 100</t>
  </si>
  <si>
    <t>000 106  04012 02 0000 100</t>
  </si>
  <si>
    <t>Налог на имущество физических лиц</t>
  </si>
  <si>
    <t xml:space="preserve">Информирование населения </t>
  </si>
  <si>
    <t>000 1 06 01000 00 0000 110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</si>
  <si>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казённых)</t>
  </si>
  <si>
    <t>Администрация Ключевского сельского поселения</t>
  </si>
  <si>
    <t>дотации бюджетам поселений на выравнивание бюджетной обеспеченности из районного фонда финансовой поддержки поселений</t>
  </si>
  <si>
    <t>000 2 02 02000 00 0000 000</t>
  </si>
  <si>
    <t>000 2 02 02999 10 0000 151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</si>
  <si>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</si>
  <si>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</si>
  <si>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</si>
  <si>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</si>
  <si>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Общегосударственные вопросы</t>
  </si>
  <si>
    <t>Всего расходов</t>
  </si>
  <si>
    <t>Культура, кинематография</t>
  </si>
  <si>
    <t xml:space="preserve">                                                                                           к Решению Совета депутатов Ключевского сельского поселения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</si>
  <si>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</si>
  <si>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</si>
  <si>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</si>
  <si>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</si>
  <si>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</si>
  <si>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</si>
  <si>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6</t>
  </si>
  <si>
    <t>Содержание автомобильных дорог и искусственных сооружений на них</t>
  </si>
  <si>
    <t>Приложение 17</t>
  </si>
  <si>
    <t>Муниципальные  гарантии</t>
  </si>
  <si>
    <t>предприятия, оказывающих услуги жилищно-коммунального комплекса</t>
  </si>
  <si>
    <t>Цели гарантирования</t>
  </si>
  <si>
    <t>поддержка процесса модернизации жилищно-коммунального комплекса, поддержка предприятий жилищно-коммунального хозяйства</t>
  </si>
  <si>
    <t>2.1.</t>
  </si>
  <si>
    <t>2.2.</t>
  </si>
  <si>
    <t>2.3.</t>
  </si>
  <si>
    <t>2.4.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</si>
  <si>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</si>
  <si>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</si>
  <si>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</si>
  <si>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</si>
  <si>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Приложение 18</t>
  </si>
  <si>
    <t>Приложение 15</t>
  </si>
  <si>
    <t>Ведомство</t>
  </si>
  <si>
    <t>Ключевского сельского поселения</t>
  </si>
  <si>
    <t xml:space="preserve">000 1 01 02030  01 0000 110 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</si>
  <si>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Федераций</t>
  </si>
  <si>
    <t>Транспортный налог с организаций</t>
  </si>
  <si>
    <t>Транспортный налог с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</si>
  <si>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</si>
  <si>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</si>
  <si>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</si>
  <si>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</si>
  <si>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</si>
  <si>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</si>
  <si>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</si>
  <si>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</si>
  <si>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                                                                                                   Приложение 2</t>
  </si>
  <si>
    <t>1 08 04020 01 4000 110</t>
  </si>
  <si>
    <t xml:space="preserve">Сумма, тыс. рублей </t>
  </si>
  <si>
    <t>ВСЕГО</t>
  </si>
  <si>
    <t>Приложение 12</t>
  </si>
  <si>
    <t>Субсидии бюджетам субъектов Российской Федерации и муниципальных образований межбюджетные субсидии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</si>
  <si>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</si>
  <si>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</si>
  <si>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Составление протоколов об административных правонарушениях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</si>
  <si>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</si>
  <si>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</si>
  <si>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</si>
  <si>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</si>
  <si>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</si>
  <si>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</si>
  <si>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01 05 02 01 10 0000 510</t>
  </si>
  <si>
    <t>Увеличение прочих остатков денежных средств бюджетов поселений</t>
  </si>
  <si>
    <t xml:space="preserve">01 05 00 00 00 0000 000 </t>
  </si>
  <si>
    <t>01 05 00 00 00 0000 500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</si>
  <si>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</si>
  <si>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</si>
  <si>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</si>
  <si>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Приложение 13</t>
  </si>
  <si>
    <t>Бюджетные кредиты, привлеченные в бюджет Ключевского сельского поселения от других бюджетов бюджетной системы Российской Федерации</t>
  </si>
  <si>
    <t>Совет депутатов Ключевского сельского поселения</t>
  </si>
  <si>
    <t>Приложение 14</t>
  </si>
  <si>
    <t>Объем муниципального долга по предоставленным муниципальным гарантиям Ключевского сельского поселения</t>
  </si>
  <si>
    <t xml:space="preserve">Остаток задолженности по предоставленным муниципальным гарантиям  Ключевского сельского поселения  в прошлые годы </t>
  </si>
  <si>
    <t xml:space="preserve">Предоставление муниципальных гарантий  Ключевского сельского поселения  в очередном финансовом году </t>
  </si>
  <si>
    <t>Возникновение обязательств в очередном финансовом году в соответствии с договорами и соглашениями  о предоставлении муниципальных гарантий  Ключевского сельского поселения</t>
  </si>
  <si>
    <t>Исполнение принципалами обязательств в очередном финансовом году  в соответствии с договорами и соглашениями о предоставлении муниципальных гарантий  Ключевского сельского поселения</t>
  </si>
  <si>
    <t>Объем муниципального долга по предоставленным муниципальным гарантиям  Ключевского сельского поселения</t>
  </si>
  <si>
    <t xml:space="preserve">Остаток задолженности по предоставленным муниципальным гарантиям  Ключевского сельского поселения в прошлые годы </t>
  </si>
  <si>
    <t xml:space="preserve">Предоставление муниципальных гарантий  Ключевского сельского поселения в очередном финансовом году </t>
  </si>
  <si>
    <t xml:space="preserve">                                                       к Решению Совета депутатов                                                                                                                                                              Ключевского сельского поселения </t>
  </si>
  <si>
    <t>Дорожное хозяйство (дорожные фонды)</t>
  </si>
  <si>
    <t>Физкультурно-оздоровительная работа и спортивные мероприятия</t>
  </si>
  <si>
    <t>к  Решению Совета депутатов</t>
  </si>
  <si>
    <t>0 10 50201 10 0000 510</t>
  </si>
  <si>
    <t xml:space="preserve">Увеличение прочих остатков денежных средств бюджета </t>
  </si>
  <si>
    <t>0 10 50201 10 0000 610</t>
  </si>
  <si>
    <t>Уменьшение прочих остатков денежных средств бюджета</t>
  </si>
  <si>
    <t>Техническое обслуживание и эксплуатация водопроводов, находящихся в муниципальной собственности</t>
  </si>
  <si>
    <t>000 1 06 00000 00 0000 000</t>
  </si>
  <si>
    <t>000 1 00 00000 00 0000 000</t>
  </si>
  <si>
    <t>000 1 01 00000 00 0000 000</t>
  </si>
  <si>
    <t xml:space="preserve">000 1 01 02000 01 0000 110 </t>
  </si>
  <si>
    <t xml:space="preserve">000 1 06 01030 10 0000 110 </t>
  </si>
  <si>
    <t xml:space="preserve">000 1 06 06000 00 0000 110 </t>
  </si>
  <si>
    <t>000 1 08 00000 00 0000 000</t>
  </si>
  <si>
    <t xml:space="preserve">000 1 08 04000 01 0000 110 </t>
  </si>
  <si>
    <t>Государственная пошлина за совершение нотариальных действий (за исключением  действий, совершаемых консульскими учреждениями Российской Федерации)</t>
  </si>
  <si>
    <t>000 1 08 04020 01 0000 110</t>
  </si>
  <si>
    <t>000 1 11 00000 00 0000 000</t>
  </si>
  <si>
    <t>000 1 11 05000 00 0000 120</t>
  </si>
  <si>
    <t>000 1 11 05013 10 0000 120</t>
  </si>
  <si>
    <t>000 1 11 05035 10 0000 120</t>
  </si>
  <si>
    <t>000 1 13 00000 00 0000 000</t>
  </si>
  <si>
    <t>000 2 00 00000 00 0000 000</t>
  </si>
  <si>
    <t>000 2 02 00000 00 0000 000</t>
  </si>
  <si>
    <t>Сумма</t>
  </si>
  <si>
    <t xml:space="preserve">к Решению Совета депутатов </t>
  </si>
  <si>
    <t xml:space="preserve">1 14 06025 10 0000 430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</si>
  <si>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</si>
  <si>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  </t>
  </si>
  <si>
    <t>Участие в Совете муниципальных образований Пермского края</t>
  </si>
  <si>
    <t>задолженность на 01.01.2019</t>
  </si>
  <si>
    <t>Налог на доходы физических лиц  с доходов, полученных от осуществления деятельности физическими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кабинеты,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</si>
  <si>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</si>
  <si>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</si>
  <si>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</si>
  <si>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</si>
  <si>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</si>
  <si>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</si>
  <si>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</si>
  <si>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</si>
  <si>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</si>
  <si>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000 1 06 06040 00 0000 110</t>
  </si>
  <si>
    <t>Земельный налог с физических лиц</t>
  </si>
  <si>
    <t>000 1 06 06043 10 0000 110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</si>
  <si>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</si>
  <si>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Доходы, получаемые в виде арендной иной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</si>
  <si>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</si>
  <si>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</si>
  <si>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</si>
  <si>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</si>
  <si>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</si>
  <si>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предоставление мер социальной поддержки по оплате жилищно - коммунальных услуг отдельным категориям граждан, работающих и проживающих в сельской местности  и поселках городского типа (рабочих поселках)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</si>
  <si>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</si>
  <si>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</si>
  <si>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на осуществление дорожной деятельности в отношении автомобильных дорог местного значения вне границ населённых пунктов в границах муниципального района 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</si>
  <si>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</si>
  <si>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</si>
  <si>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</si>
  <si>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сельских поселений</t>
  </si>
  <si>
    <t>на финансовое обеспечение дорожной деятельности в отношении автомобильных дорог общего пользования местного значения</t>
  </si>
  <si>
    <t>Другие общегосударственные вопросы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</si>
  <si>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</si>
  <si>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                                                                                                  Приложение 1</t>
  </si>
  <si>
    <t>Приложение 3</t>
  </si>
  <si>
    <t>Приложение  4</t>
  </si>
  <si>
    <t>Приложение 11</t>
  </si>
  <si>
    <t>Реализация мероприятий по обеспечению жильем молодых семей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</si>
  <si>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</si>
  <si>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</si>
  <si>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0310</t>
  </si>
  <si>
    <t>Обеспечение пожарной безопасности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</si>
  <si>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</si>
  <si>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</si>
  <si>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</si>
  <si>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</si>
  <si>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</si>
  <si>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</si>
  <si>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</si>
  <si>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 xml:space="preserve">Прочие дотации бюджетам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</si>
  <si>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субвенции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</si>
  <si>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</si>
  <si>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</si>
  <si>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поселений на администрирование полномочий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</si>
  <si>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000 2 02 40000 00 0000 151</t>
  </si>
  <si>
    <t>000 2 02 40014 00 0000 151</t>
  </si>
  <si>
    <t>000 2 02 40014 10 0000 151</t>
  </si>
  <si>
    <t>Субвенции местным бюджетам  на выполнение передаваемых полномочий субъектов Российской Федерации</t>
  </si>
  <si>
    <t>Всего</t>
  </si>
  <si>
    <t>01 0 00 00000</t>
  </si>
  <si>
    <t>01 1 00 00000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</si>
  <si>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</si>
  <si>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01 1 01 00000</t>
  </si>
  <si>
    <t>01 1 01 2А010</t>
  </si>
  <si>
    <t>01 2 00 00000</t>
  </si>
  <si>
    <t>01 2 01 00000</t>
  </si>
  <si>
    <t>01 3 00 00000</t>
  </si>
  <si>
    <t>01 3 01 00000</t>
  </si>
  <si>
    <t>02 0 00 00000</t>
  </si>
  <si>
    <t>02 1 00 00000</t>
  </si>
  <si>
    <t>02 1 01 00000</t>
  </si>
  <si>
    <t>02 1 01 2Б010</t>
  </si>
  <si>
    <t>02 1 02 00000</t>
  </si>
  <si>
    <t>02 2 00 00000</t>
  </si>
  <si>
    <t>02 2 01 00000</t>
  </si>
  <si>
    <t>02 2 01 2Б050</t>
  </si>
  <si>
    <t>02 2 02 00000</t>
  </si>
  <si>
    <t xml:space="preserve">Обеспечение выполнения функций органами местного самоуправления 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</si>
  <si>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</si>
  <si>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</si>
  <si>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</si>
  <si>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</si>
  <si>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</si>
  <si>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91 0 00 00020</t>
  </si>
  <si>
    <t>91 0 00 00030</t>
  </si>
  <si>
    <t>91 0 00 00040</t>
  </si>
  <si>
    <t>92 0 00 00000</t>
  </si>
  <si>
    <t>92 0 00 2Я010</t>
  </si>
  <si>
    <t>92 0 00 2Я020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</si>
  <si>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</si>
  <si>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</si>
  <si>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Культура Ключевского сельского поселения</t>
    </r>
    <r>
      <rPr>
        <sz val="11"/>
        <rFont val="Calibri"/>
        <family val="2"/>
      </rPr>
      <t>»</t>
    </r>
  </si>
  <si>
    <t xml:space="preserve">                                                      к  Решению Совета депутатов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</si>
  <si>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Библиотечное обслуживание населения</t>
    </r>
    <r>
      <rPr>
        <sz val="11"/>
        <rFont val="Calibri"/>
        <family val="2"/>
      </rPr>
      <t>»</t>
    </r>
  </si>
  <si>
    <t>Основное мероприятие "Организация информационно - библиотечного обслуживания населения</t>
  </si>
  <si>
    <t>01 2 01 2А020</t>
  </si>
  <si>
    <t>Организация информационно - библиотечного обслуживания населения.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</si>
  <si>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Прочие мероприятия в области культуры</t>
    </r>
    <r>
      <rPr>
        <sz val="11"/>
        <rFont val="Calibri"/>
        <family val="2"/>
      </rPr>
      <t>»</t>
    </r>
  </si>
  <si>
    <r>
  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</rPr>
      <t>»</t>
    </r>
  </si>
  <si>
    <t>Муниципальная программа «Дорожное хозяйство и благоустройство населенных пунктов Ключевского сельского поселения»</t>
  </si>
  <si>
    <t>Подпрограмма «Дорожное хозяйство»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</si>
  <si>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Содержание автомобильных дорог и искусственных сооружений на них</t>
    </r>
    <r>
      <rPr>
        <sz val="11"/>
        <rFont val="Calibri"/>
        <family val="2"/>
      </rPr>
      <t>»</t>
    </r>
  </si>
  <si>
    <t>Ремонт автомобильных дорог и искусственных сооружений на них</t>
  </si>
  <si>
    <t>02 1 02 2Б030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</si>
  <si>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Благоустройство территории</t>
    </r>
    <r>
      <rPr>
        <sz val="11"/>
        <rFont val="Calibri"/>
        <family val="2"/>
      </rPr>
      <t>»</t>
    </r>
  </si>
  <si>
    <r>
      <t>Основное мероприятие «Уличное освещение</t>
    </r>
    <r>
      <rPr>
        <sz val="11"/>
        <rFont val="Calibri"/>
        <family val="2"/>
      </rPr>
      <t>»</t>
    </r>
  </si>
  <si>
    <r>
      <t>Основное мероприятие «Организация и содержание мест захоронения</t>
    </r>
    <r>
      <rPr>
        <sz val="11"/>
        <rFont val="Calibri"/>
        <family val="2"/>
      </rPr>
      <t>»</t>
    </r>
  </si>
  <si>
    <t>Организация и содержание мест захоронения</t>
  </si>
  <si>
    <t>02 2 03 00000</t>
  </si>
  <si>
    <r>
      <t>Основное мероприятие «Комплекс мероприятий по содержанию территории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</si>
  <si>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02 2 03 2Б070</t>
  </si>
  <si>
    <t>Сбор и транспортирование твердых коммунальных отходов, ликвидация несанкционированных свалок</t>
  </si>
  <si>
    <t>02 2 03 2Б080</t>
  </si>
  <si>
    <t>02 2 03 2Б090</t>
  </si>
  <si>
    <t>Содержание и ремонт подвесных мостов на территории поселения</t>
  </si>
  <si>
    <t>Глава администрации поселения</t>
  </si>
  <si>
    <t>92 0 00 2Я040</t>
  </si>
  <si>
    <t>92 0 00 2Я050</t>
  </si>
  <si>
    <t>Санитарно-эпидемиологическое благополучие</t>
  </si>
  <si>
    <t>0907</t>
  </si>
  <si>
    <t>0900</t>
  </si>
  <si>
    <t>Здравоохранение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</si>
  <si>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</si>
  <si>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Глава  администрации поселения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</si>
  <si>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</si>
  <si>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2Я030</t>
  </si>
  <si>
    <t>92 0 00 2Я060</t>
  </si>
  <si>
    <t>Оценка недвижимости, признание прав и регулирование отношений по государственной и муниципальной собственности</t>
  </si>
  <si>
    <t>91 0 00 51180</t>
  </si>
  <si>
    <t>1.1</t>
  </si>
  <si>
    <t>1.1.2</t>
  </si>
  <si>
    <t>задолженность на 01.01.2020</t>
  </si>
  <si>
    <t>по состоянию на 01.01.2020</t>
  </si>
  <si>
    <t xml:space="preserve">с правом регрессного требования к соответствующим предприятиям в течение 2019 года  </t>
  </si>
  <si>
    <t>02 1 01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</si>
  <si>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района.</t>
  </si>
  <si>
    <r>
      <t>Основное мероприятие «Капитальный ремонт и ремонт автомобильных дорог и искусственных сооружений на них</t>
    </r>
    <r>
      <rPr>
        <sz val="11"/>
        <rFont val="Calibri"/>
        <family val="2"/>
      </rPr>
      <t>»</t>
    </r>
  </si>
  <si>
    <t>Организация информационно - библиотечного обслуживания населения</t>
  </si>
  <si>
    <t>92 0 00 2Я080</t>
  </si>
  <si>
    <t>Основное мероприятие "Организация информационно - библиотечного обслуживания населения"</t>
  </si>
  <si>
    <t>Субвенции бюджетам поселений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</si>
  <si>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бюджетам поселений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</si>
  <si>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Иные межбюджетные трансферты на финансовое обеспечение осуществления дорожной деятельности в отношении автомобильных дорог местного значения вне границ населённых пунктов в границах муниципального района за счет средств муниципального района </t>
  </si>
  <si>
    <t>Субвенции бюджетам поселений на администрирование государственных полномочий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</si>
  <si>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Прочие расходы на благоустройство территории Ключевского сельского поселения</t>
  </si>
  <si>
    <t>02 2 02 2Б060</t>
  </si>
  <si>
    <t>Депутаты представительного органа муниципального образования</t>
  </si>
  <si>
    <t xml:space="preserve">Мероприятия, осуществляемые органами местного самоуправления, в рамках непрограммных направлений расходов </t>
  </si>
  <si>
    <t>Приложение 6</t>
  </si>
  <si>
    <t>Приложение 5</t>
  </si>
  <si>
    <t>Приложение 9</t>
  </si>
  <si>
    <t>Приложение 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</si>
  <si>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</si>
  <si>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Организация и проведение  культурно-досуговых мероприятий</t>
    </r>
    <r>
      <rPr>
        <sz val="11"/>
        <rFont val="Calibri"/>
        <family val="2"/>
      </rPr>
      <t>»</t>
    </r>
  </si>
  <si>
    <t>Организация и проведение  культурно-досуговых мероприятий на территории поселения</t>
  </si>
  <si>
    <r>
      <t>Организация и проведение  культурно-досуговых мероприятий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на территории поселения</t>
    </r>
  </si>
  <si>
    <t>Наименование кода поступлений в бюджет (группа, подгруппа, статья, подстатья)</t>
  </si>
  <si>
    <t>2020 год</t>
  </si>
  <si>
    <t>на 2020 год</t>
  </si>
  <si>
    <t>задолженность на 01.01.2021</t>
  </si>
  <si>
    <t>по состоянию на 01.01.2021</t>
  </si>
  <si>
    <t xml:space="preserve">с правом регрессного требования к соответствующим предприятиям в течение 2020 года  </t>
  </si>
  <si>
    <t>000 114 00000 00 0000 000</t>
  </si>
  <si>
    <t>ДОХОДЫ  ОТ ПРОДАЖИ МАТЕРИАЛЬНЫХ И НЕ МАТЕРИАЛЬНХ АКТИВОВ</t>
  </si>
  <si>
    <t>000 114 06000 00 0000 430</t>
  </si>
  <si>
    <t>Доходы  от продажи земельных участков  находящихся в государственной  собственности и муниципальной собственности (за исключением земельных участков бюджетных и автономных учреждений)</t>
  </si>
  <si>
    <t>000 114 06025 10 0000 430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</si>
  <si>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</si>
  <si>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</si>
  <si>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</si>
  <si>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Осуществление первичного воинского учета на территориях, где отсутствуют военные комиссариаты</t>
  </si>
  <si>
    <t>02 3 00 00000</t>
  </si>
  <si>
    <t>Подпрограмма "Обеспечение реализации муниципальной программы"</t>
  </si>
  <si>
    <t>02 3 01 00000</t>
  </si>
  <si>
    <t>Основное мероприятие "Обеспечение реализации муниципальной программы"</t>
  </si>
  <si>
    <t>02 3 01 2Б110</t>
  </si>
  <si>
    <t>Обеспечение деятельности (оказание услуг, выполнение работ) муниципальных учреждений</t>
  </si>
  <si>
    <t>Проведение мероприятий в рамках реализации социально значимых проектов территориального общественного самоуправления на территории поселения.</t>
  </si>
  <si>
    <t>Основное мероприятие «Реализация социально значимых проектов территориального общественного самоуправления»</t>
  </si>
  <si>
    <t xml:space="preserve">02 2 04 00000 </t>
  </si>
  <si>
    <t>02 2 04 SP070</t>
  </si>
  <si>
    <t>0412</t>
  </si>
  <si>
    <t>Другие вопросы в области национальной экономики</t>
  </si>
  <si>
    <t>Мероприятия в области строительства,архитектуры и градостроительства</t>
  </si>
  <si>
    <t>0505</t>
  </si>
  <si>
    <t>Другие вопросы в области жилищно-коммунального хозяйства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</si>
  <si>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</si>
  <si>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безвозмездные поступления в бюджеты сельских поселений</t>
  </si>
  <si>
    <t>Дотация  на выравнивание бюджетной обеспеченности из районного фонда финансовой поддержки поселений</t>
  </si>
  <si>
    <t>Субсидии на 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</si>
  <si>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Прочие субсидии на софинасирование проектов инициативного бюджетирования</t>
  </si>
  <si>
    <t>Прочие субсидии на реализацию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</si>
  <si>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</si>
  <si>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Прочие межбюджетные трансферты на ремонт водопроводной сети за счет средств муниципального района </t>
  </si>
  <si>
    <t xml:space="preserve">Прочие межбюджетные трансферты на газификацию в.с.Тис за счет средств муниципального района </t>
  </si>
  <si>
    <t>01 1 01 SP130</t>
  </si>
  <si>
    <t xml:space="preserve">Проекты инициативного бюджетирования </t>
  </si>
  <si>
    <t xml:space="preserve">01 4 00 00000 </t>
  </si>
  <si>
    <t>Подпрограмма «Поддержка общественных ветеранских организаций»</t>
  </si>
  <si>
    <t>01 4 01 00000</t>
  </si>
  <si>
    <t>Основное мероприятие «Оказание содействия общественным объединениям ветеранов и пенсионеров»</t>
  </si>
  <si>
    <t>01 4 01 2А030</t>
  </si>
  <si>
    <t>Поддержка деятельности и содействие Советам ветеранов Ключевского сельского поселения</t>
  </si>
  <si>
    <t>03 0 00 00000</t>
  </si>
  <si>
    <t>Муниципальная программа «Пожарная безопасность и защита населения и территории Ключевского сельского поселения от чрезвычайных ситуаций»</t>
  </si>
  <si>
    <t>03 1 00 00000</t>
  </si>
  <si>
    <t>Подпрограмма «Обеспечение первичных мер пожарной безопасности в границах населенных пунктов Ключевского сельского поселения»</t>
  </si>
  <si>
    <t>03 1 01 00000</t>
  </si>
  <si>
    <t xml:space="preserve">Основное мероприятие «Обеспечение первичных мер пожарной безопасности в границах населенных пунктов Ключевского сельского поселения»
</t>
  </si>
  <si>
    <t>03 1 01 2В020</t>
  </si>
  <si>
    <t>Содержание пожарных автомобилей и зданий для размещения пожарной техники и автомобилей</t>
  </si>
  <si>
    <r>
      <t xml:space="preserve">Муниципальная программа </t>
    </r>
    <r>
      <rPr>
        <b/>
        <sz val="11"/>
        <rFont val="Calibri"/>
        <family val="2"/>
      </rPr>
      <t>«</t>
    </r>
    <r>
      <rPr>
        <b/>
        <sz val="11"/>
        <rFont val="Times New Roman"/>
        <family val="1"/>
      </rPr>
      <t>Культура Ключевского сельского поселения</t>
    </r>
    <r>
      <rPr>
        <b/>
        <sz val="11"/>
        <rFont val="Calibri"/>
        <family val="2"/>
      </rPr>
      <t>»</t>
    </r>
  </si>
  <si>
    <t>02 1 02 ST200</t>
  </si>
  <si>
    <t>02 1 02 2T200</t>
  </si>
  <si>
    <t>03 1 01 2В010</t>
  </si>
  <si>
    <t>Оборудование (установка) искусственных и естественных водоисточников (пожарные водоемы, пирсы, гидранты), приведение в нормативное состояние, а также подъездных путей к ним для забора воды в любое время года</t>
  </si>
  <si>
    <t>03 1 01 2В030</t>
  </si>
  <si>
    <t>Изготовление методических материалов, плакатов, памяток на противопожарную тематику, информационных стендов, баннеров, их размещение на территории сельского поселения</t>
  </si>
  <si>
    <t>03 1 02 00000</t>
  </si>
  <si>
    <t xml:space="preserve">Основное мероприятие «Обеспечение деятельности добровольной пожарной команды, сформированной на территории Ключевского сельского поселения»
</t>
  </si>
  <si>
    <t>03 1 02 2В040</t>
  </si>
  <si>
    <t>Обеспечение деятельности добровольной пожарной команды, сформированной на территории Ключевского сельского поселения</t>
  </si>
  <si>
    <t>03 2 00 00000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</si>
  <si>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</si>
  <si>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>03 2 01 00000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</si>
  <si>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</si>
  <si>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03 2 01 3В060</t>
  </si>
  <si>
    <t>Мероприятия по гражданской обороне, защите населения и территорий от чрезвычайных ситуаций природного и техногенного характера</t>
  </si>
  <si>
    <t>91 0 00 00060</t>
  </si>
  <si>
    <t>Осуществление полномочий по контролю за исполнением бюджетов поселений</t>
  </si>
  <si>
    <t>91 0 00 00070</t>
  </si>
  <si>
    <t>Осуществление полномочий по кассовому обслуживанию бюджетов поселений</t>
  </si>
  <si>
    <t>03 2 01 2В060</t>
  </si>
  <si>
    <t>Основное мероприятие «Содержание автомобильных дорог и искусственных сооружений на них»</t>
  </si>
  <si>
    <t>Основное мероприятие «Капитальный ремонт и ремонт автомобильных дорог и искусственных сооружений на них»</t>
  </si>
  <si>
    <t>Ремонт автомобильных дорог общего пользования местного значения сельских поселений Пермского края</t>
  </si>
  <si>
    <t xml:space="preserve"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 </t>
  </si>
  <si>
    <t>02 1 02 2Р160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</si>
  <si>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</si>
  <si>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02 1 02 SP160</t>
  </si>
  <si>
    <t>Реализация мероприятий по ремонту автомобильных дорог общего пользования местного значения сельских поселений, осуществляемых за счет средств бюджета поселения</t>
  </si>
  <si>
    <t>92 0 00 2Я090</t>
  </si>
  <si>
    <t>Ремонт водопроводных сетей Ключевского сельского поселения</t>
  </si>
  <si>
    <t>92 0 00 2Я100</t>
  </si>
  <si>
    <t>400</t>
  </si>
  <si>
    <t>Капитальные вложения в объекты государственной (муниципальной) собственности</t>
  </si>
  <si>
    <t>01 1 01 2Р130</t>
  </si>
  <si>
    <t>Софинансирование проектов инициативного бюджетирования</t>
  </si>
  <si>
    <t>01 2 01 R5190</t>
  </si>
  <si>
    <t>Поддержка отрасли культуры</t>
  </si>
  <si>
    <t>01 4 01 2А040</t>
  </si>
  <si>
    <t>Изготовление полиграфической продукции (Книга «Мой присылвенский край», с.Торговище)</t>
  </si>
  <si>
    <t>0107</t>
  </si>
  <si>
    <t>Обеспечение проведения выборов и референдумов</t>
  </si>
  <si>
    <t>Ремонт автомобильных дорог общего пользования  местного значения сельских поселений Пермского края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</si>
  <si>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</si>
  <si>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Мероприятия в области строительства, архитектуры и градостраительства</t>
  </si>
  <si>
    <t>000 116 00000 00 0000 000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</si>
  <si>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</si>
  <si>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</si>
  <si>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</si>
  <si>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</si>
  <si>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</si>
  <si>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</si>
  <si>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</si>
  <si>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</si>
  <si>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</si>
  <si>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</si>
  <si>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</si>
  <si>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Возврат остатков субсидий на поддержку отрасли культуры из бюджетов сельских поселений</t>
  </si>
  <si>
    <t>Проведение выборов в представительные органы муниципального образования</t>
  </si>
  <si>
    <t>01 3 01 2С180</t>
  </si>
  <si>
    <t>91 0 00 2П040</t>
  </si>
  <si>
    <t>91 0 00 2У100</t>
  </si>
  <si>
    <t>92 0 00 2У090</t>
  </si>
  <si>
    <t xml:space="preserve">Ключевского сельского поселения 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</si>
  <si>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</si>
  <si>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</si>
  <si>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04 0 00 00000</t>
  </si>
  <si>
    <t>04 1 00 00000</t>
  </si>
  <si>
    <t xml:space="preserve">01 1 01 L4670 </t>
  </si>
  <si>
    <t>Обеспечение развития и укрепления материально-технической базы домов культуры поселения</t>
  </si>
  <si>
    <t>Муниципальная программа «Формирование комфортной городской среды на территории Ключевского сельского поселения на 2018 – 2022 годы»</t>
  </si>
  <si>
    <t>Подпрограмма «Благоустройство дворовых и общественных территорий»</t>
  </si>
  <si>
    <t>Приложение 19</t>
  </si>
  <si>
    <t xml:space="preserve">Разработка проектно-сметной документации и строительство распределительных сетей газопроводов </t>
  </si>
  <si>
    <t xml:space="preserve">разработка проектно-сметной документации и строительство распределительных сетей газопроводов </t>
  </si>
  <si>
    <t>02 1 02 ST040</t>
  </si>
  <si>
    <t xml:space="preserve">                                                                                                                к Решению Совета депутатов                              Ключевского сельского поселения</t>
  </si>
  <si>
    <t>Распределение доходов бюджета поселения по кодам поступлений в бюджет (группам, подгруппам, статьям видов доходов, аналитическим группам подвидов доходов бюджета) на 2019 год, тыс.рублей</t>
  </si>
  <si>
    <t>Распределение доходов бюджета поселения по кодам поступлений в бюджет (группам, подгруппам, статьям видов доходов, аналитическим группам подвидов доходов бюджета) на 2020-2021 годы,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</si>
  <si>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</si>
  <si>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2020-2021 годы, тыс.рублей</t>
  </si>
  <si>
    <t>2021 год</t>
  </si>
  <si>
    <t xml:space="preserve">Ведомственная структура расходов бюджета поселения на 2019 год, тыс. рублей </t>
  </si>
  <si>
    <t xml:space="preserve">Ведомственная структура расходов бюджета поселения на 2020 - 2021  годы, тыс. рублей </t>
  </si>
  <si>
    <t>Распределение средств дорожного фонда Ключевского сельского поселения на 2019 год</t>
  </si>
  <si>
    <t xml:space="preserve">Объем средств, передаваемых на выполнение отдельных государственных полномочий органов гоcударственной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власти, передаваемых в виде субвенции, средств передаваемых в виде субсидий, средств, передаваемых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2019 год, тыс.рублей  </t>
  </si>
  <si>
    <t xml:space="preserve">Объем средств, передаваемых на выполнение отдельных государственных полномочий органов государственной власти Пермского края, а также отдельных государственных полномочий в соответствии с законодательством о передаче отдельных государственных полномочий федеральных органов власти, передаваемых в виде субвенции,  средств передаваемых в виде субсидий, средств, передаваемых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2020-2021 годы, тыс.рублей  </t>
  </si>
  <si>
    <t>Источники финансирования дефицита бюджета Ключевского сельского поселения на 2019 год</t>
  </si>
  <si>
    <t>Источники финансирования дефицита бюджета Ключевского сельского поселения на 2020-2021 годы</t>
  </si>
  <si>
    <t>на 2021 год</t>
  </si>
  <si>
    <t>Программа муниципальных заимствований Ключевского сельского поселения на 2019 год, тыс.рублей</t>
  </si>
  <si>
    <t>привлечение средств в 2019 году</t>
  </si>
  <si>
    <t>погашение основной суммы задолженности в 2019 году</t>
  </si>
  <si>
    <t>Программа муниципальных  заимствований Ключевского сельского поселения на 2020-2021 годы, тыс.рублей</t>
  </si>
  <si>
    <t>задолженность на 01.01.2022</t>
  </si>
  <si>
    <t>Программа муниципальных гарантий Ключевского сельского поселения на 2019 год, тыс. рублей</t>
  </si>
  <si>
    <t>Программа муниципальных гарантий Ключевского сельского поселения на 2020 -2021 годы, тыс. рублей</t>
  </si>
  <si>
    <t>по состоянию на 01.01.2022</t>
  </si>
  <si>
    <t xml:space="preserve">с правом регрессного требования к соответствующим предприятиям в течение 2021 года  </t>
  </si>
  <si>
    <t>Объем средств, выделяемых из бюджета поселения бюджету Суксунского муниципального района  на выполнение части   передаваемых полномочий  по решению вопросов местного значения поселения на 2019 год, тыс.рублей</t>
  </si>
  <si>
    <t>Объем средств, выделяемых из бюджета поселения бюджету Суксунского муниципального района  на выполнение части   передаваемых полномочий  по решению вопросов местного значения поселения на 2020-2021 г.г., тыс.рублей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</si>
  <si>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</si>
  <si>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</si>
  <si>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</si>
  <si>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</si>
  <si>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</si>
  <si>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</si>
  <si>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</si>
  <si>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 xml:space="preserve">000 1 05 00000 00 0000 110   </t>
  </si>
  <si>
    <t>НАЛОГ НА СОВОКУПНЫЙ ДОХОД</t>
  </si>
  <si>
    <t xml:space="preserve">000 1 05 03000 00 0000 110   </t>
  </si>
  <si>
    <t xml:space="preserve">Единый сельскохозяйственный налог                   </t>
  </si>
  <si>
    <t>91 0 00 00080</t>
  </si>
  <si>
    <t>Осуществление полномочий в части ведения бухгалтерского учета и бюджетной отчетности</t>
  </si>
  <si>
    <t>Резервные средства на реализацию программных мероприятий</t>
  </si>
  <si>
    <t>92 0 00 2Я120</t>
  </si>
  <si>
    <t>2 02 15001 10 0000 150</t>
  </si>
  <si>
    <t>2 02 19999 10 0000 150</t>
  </si>
  <si>
    <t>2 02 20216 10 0000 150</t>
  </si>
  <si>
    <t>2 02 29999 10 0000 150</t>
  </si>
  <si>
    <t>2 02 35118 10 0000 150</t>
  </si>
  <si>
    <t>2 02 30024 10 0000 150</t>
  </si>
  <si>
    <t xml:space="preserve">2 02 39999 10 0000 150 </t>
  </si>
  <si>
    <t>2 02 40014 10 0000 150</t>
  </si>
  <si>
    <t>2 02 49999 10 0000 150</t>
  </si>
  <si>
    <t>2 19 60010 10 0000 150</t>
  </si>
  <si>
    <t>2 19 25519 10 0000 150</t>
  </si>
  <si>
    <t>2 19 35118 10 0000 150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</si>
  <si>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</si>
  <si>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</si>
  <si>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</si>
  <si>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</si>
  <si>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</si>
  <si>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</si>
  <si>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0405</t>
  </si>
  <si>
    <t>Сельское хозяйство и рыболовство</t>
  </si>
  <si>
    <t>2 07 05030 10 0000 150</t>
  </si>
  <si>
    <t>2 08  05000 10 0000 150</t>
  </si>
  <si>
    <t xml:space="preserve">000 1 05 03010 01 0000 110   </t>
  </si>
  <si>
    <t>04 1 F2 00000</t>
  </si>
  <si>
    <t xml:space="preserve">Основное мероприятие «Федеральный проект "Формирование комфортной городской среды»
</t>
  </si>
  <si>
    <t>04 1 F2 55550</t>
  </si>
  <si>
    <t>Реализация программ формирования современной городской среды</t>
  </si>
  <si>
    <t xml:space="preserve">от 21.12.2018 г. № 25   </t>
  </si>
  <si>
    <t xml:space="preserve">от 21.12.2018 г. № 25    </t>
  </si>
  <si>
    <t xml:space="preserve">от 21.12.2018 г. № 25  </t>
  </si>
  <si>
    <t>03 1 01 2В070</t>
  </si>
  <si>
    <t>Оказание услуг (работ) по обеспечению первичных мер пожарной безопасности</t>
  </si>
  <si>
    <t>1.1.1</t>
  </si>
  <si>
    <t>1.1.3</t>
  </si>
  <si>
    <t>1.1.4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</si>
</sst>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"/>
    <numFmt numFmtId="181" formatCode="#,##0.0_р_.;[Red]\-#,##0.0_р_."/>
    <numFmt numFmtId="182" formatCode="#,##0.0000"/>
    <numFmt numFmtId="183" formatCode="#,##0.000"/>
    <numFmt numFmtId="184" formatCode="[$-FC19]d\ mmmm\ yyyy\ &quot;г.&quot;"/>
    <numFmt numFmtId="185" formatCode="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"/>
    <numFmt numFmtId="203" formatCode="0.00000"/>
    <numFmt numFmtId="204" formatCode="0.000000"/>
    <numFmt numFmtId="205" formatCode="_-* #,##0.0_р_._-;\-* #,##0.0_р_._-;_-* &quot;-&quot;??_р_._-;_-@_-"/>
    <numFmt numFmtId="206" formatCode="0.000%"/>
    <numFmt numFmtId="207" formatCode="#,##0.00000"/>
    <numFmt numFmtId="208" formatCode="#,##0.000000"/>
    <numFmt numFmtId="209" formatCode="#,##0.0000000"/>
    <numFmt numFmtId="210" formatCode="0.0000%"/>
    <numFmt numFmtId="211" formatCode="#,##0.00&quot;р.&quot;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16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6" borderId="0" applyNumberFormat="0" applyBorder="0" applyAlignment="0" applyProtection="0"/>
    <xf numFmtId="0" fontId="18" fillId="50" borderId="1" applyNumberFormat="0" applyAlignment="0" applyProtection="0"/>
    <xf numFmtId="0" fontId="19" fillId="37" borderId="2" applyNumberFormat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5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48" borderId="1" applyNumberFormat="0" applyAlignment="0" applyProtection="0"/>
    <xf numFmtId="0" fontId="27" fillId="0" borderId="6" applyNumberFormat="0" applyFill="0" applyAlignment="0" applyProtection="0"/>
    <xf numFmtId="0" fontId="28" fillId="48" borderId="0" applyNumberFormat="0" applyBorder="0" applyAlignment="0" applyProtection="0"/>
    <xf numFmtId="0" fontId="29" fillId="0" borderId="0">
      <alignment/>
      <protection/>
    </xf>
    <xf numFmtId="0" fontId="0" fillId="47" borderId="7" applyNumberFormat="0" applyFont="0" applyAlignment="0" applyProtection="0"/>
    <xf numFmtId="0" fontId="30" fillId="50" borderId="8" applyNumberFormat="0" applyAlignment="0" applyProtection="0"/>
    <xf numFmtId="4" fontId="31" fillId="55" borderId="9" applyNumberFormat="0" applyProtection="0">
      <alignment vertical="center"/>
    </xf>
    <xf numFmtId="4" fontId="32" fillId="55" borderId="9" applyNumberFormat="0" applyProtection="0">
      <alignment vertical="center"/>
    </xf>
    <xf numFmtId="4" fontId="31" fillId="55" borderId="9" applyNumberFormat="0" applyProtection="0">
      <alignment horizontal="left" vertical="center" indent="1"/>
    </xf>
    <xf numFmtId="0" fontId="31" fillId="55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4" fillId="7" borderId="9" applyNumberFormat="0" applyProtection="0">
      <alignment horizontal="right" vertical="center"/>
    </xf>
    <xf numFmtId="4" fontId="14" fillId="3" borderId="9" applyNumberFormat="0" applyProtection="0">
      <alignment horizontal="right" vertical="center"/>
    </xf>
    <xf numFmtId="4" fontId="14" fillId="56" borderId="9" applyNumberFormat="0" applyProtection="0">
      <alignment horizontal="right" vertical="center"/>
    </xf>
    <xf numFmtId="4" fontId="14" fillId="57" borderId="9" applyNumberFormat="0" applyProtection="0">
      <alignment horizontal="right" vertical="center"/>
    </xf>
    <xf numFmtId="4" fontId="14" fillId="58" borderId="9" applyNumberFormat="0" applyProtection="0">
      <alignment horizontal="right" vertical="center"/>
    </xf>
    <xf numFmtId="4" fontId="14" fillId="59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60" borderId="9" applyNumberFormat="0" applyProtection="0">
      <alignment horizontal="right" vertical="center"/>
    </xf>
    <xf numFmtId="4" fontId="14" fillId="61" borderId="9" applyNumberFormat="0" applyProtection="0">
      <alignment horizontal="right" vertical="center"/>
    </xf>
    <xf numFmtId="4" fontId="31" fillId="62" borderId="10" applyNumberFormat="0" applyProtection="0">
      <alignment horizontal="left" vertical="center" indent="1"/>
    </xf>
    <xf numFmtId="4" fontId="14" fillId="63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4" fillId="2" borderId="9" applyNumberFormat="0" applyProtection="0">
      <alignment horizontal="right" vertical="center"/>
    </xf>
    <xf numFmtId="4" fontId="14" fillId="63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5" fillId="16" borderId="11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5" fillId="64" borderId="11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5" fillId="6" borderId="11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2" applyNumberFormat="0">
      <alignment/>
      <protection locked="0"/>
    </xf>
    <xf numFmtId="0" fontId="34" fillId="14" borderId="13" applyBorder="0">
      <alignment/>
      <protection/>
    </xf>
    <xf numFmtId="4" fontId="14" fillId="4" borderId="9" applyNumberFormat="0" applyProtection="0">
      <alignment vertical="center"/>
    </xf>
    <xf numFmtId="4" fontId="35" fillId="4" borderId="9" applyNumberFormat="0" applyProtection="0">
      <alignment vertical="center"/>
    </xf>
    <xf numFmtId="4" fontId="14" fillId="4" borderId="9" applyNumberFormat="0" applyProtection="0">
      <alignment horizontal="left" vertical="center" indent="1"/>
    </xf>
    <xf numFmtId="0" fontId="14" fillId="4" borderId="9" applyNumberFormat="0" applyProtection="0">
      <alignment horizontal="left" vertical="top" indent="1"/>
    </xf>
    <xf numFmtId="4" fontId="14" fillId="63" borderId="9" applyNumberFormat="0" applyProtection="0">
      <alignment horizontal="right" vertical="center"/>
    </xf>
    <xf numFmtId="4" fontId="5" fillId="0" borderId="11" applyNumberFormat="0" applyProtection="0">
      <alignment horizontal="right" vertical="center"/>
    </xf>
    <xf numFmtId="4" fontId="35" fillId="63" borderId="9" applyNumberFormat="0" applyProtection="0">
      <alignment horizontal="right" vertical="center"/>
    </xf>
    <xf numFmtId="4" fontId="14" fillId="2" borderId="9" applyNumberFormat="0" applyProtection="0">
      <alignment horizontal="left" vertical="center" indent="1"/>
    </xf>
    <xf numFmtId="0" fontId="14" fillId="2" borderId="9" applyNumberFormat="0" applyProtection="0">
      <alignment horizontal="left" vertical="top" indent="1"/>
    </xf>
    <xf numFmtId="4" fontId="36" fillId="65" borderId="0" applyNumberFormat="0" applyProtection="0">
      <alignment horizontal="left" vertical="center" indent="1"/>
    </xf>
    <xf numFmtId="0" fontId="5" fillId="66" borderId="12">
      <alignment/>
      <protection/>
    </xf>
    <xf numFmtId="4" fontId="37" fillId="63" borderId="9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72" fillId="67" borderId="0" applyNumberFormat="0" applyBorder="0" applyAlignment="0" applyProtection="0"/>
    <xf numFmtId="0" fontId="72" fillId="68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71" borderId="0" applyNumberFormat="0" applyBorder="0" applyAlignment="0" applyProtection="0"/>
    <xf numFmtId="0" fontId="72" fillId="72" borderId="0" applyNumberFormat="0" applyBorder="0" applyAlignment="0" applyProtection="0"/>
    <xf numFmtId="0" fontId="73" fillId="73" borderId="15" applyNumberFormat="0" applyAlignment="0" applyProtection="0"/>
    <xf numFmtId="0" fontId="74" fillId="74" borderId="16" applyNumberFormat="0" applyAlignment="0" applyProtection="0"/>
    <xf numFmtId="0" fontId="75" fillId="74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80" fillId="75" borderId="21" applyNumberFormat="0" applyAlignment="0" applyProtection="0"/>
    <xf numFmtId="0" fontId="81" fillId="0" borderId="0" applyNumberFormat="0" applyFill="0" applyBorder="0" applyAlignment="0" applyProtection="0"/>
    <xf numFmtId="0" fontId="82" fillId="7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5" fillId="77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" fillId="77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83" fillId="78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5" fillId="0" borderId="23" applyNumberFormat="0" applyFill="0" applyAlignment="0" applyProtection="0"/>
    <xf numFmtId="0" fontId="40" fillId="0" borderId="0">
      <alignment/>
      <protection/>
    </xf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80" borderId="0" applyNumberFormat="0" applyBorder="0" applyAlignment="0" applyProtection="0"/>
  </cellStyleXfs>
  <cellXfs count="649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191" applyNumberFormat="1" applyFont="1" applyAlignment="1">
      <alignment horizontal="justify" vertical="center"/>
      <protection/>
    </xf>
    <xf numFmtId="0" fontId="7" fillId="0" borderId="0" xfId="191" applyNumberFormat="1" applyFont="1" applyAlignment="1">
      <alignment horizontal="center" vertical="center"/>
      <protection/>
    </xf>
    <xf numFmtId="0" fontId="7" fillId="0" borderId="0" xfId="191" applyFont="1">
      <alignment/>
      <protection/>
    </xf>
    <xf numFmtId="0" fontId="8" fillId="0" borderId="0" xfId="191" applyFont="1">
      <alignment/>
      <protection/>
    </xf>
    <xf numFmtId="0" fontId="7" fillId="0" borderId="0" xfId="191" applyFont="1">
      <alignment/>
      <protection/>
    </xf>
    <xf numFmtId="0" fontId="8" fillId="0" borderId="0" xfId="191" applyFont="1">
      <alignment/>
      <protection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3" fillId="0" borderId="0" xfId="197" applyFont="1" applyFill="1" applyAlignment="1">
      <alignment horizontal="center"/>
      <protection/>
    </xf>
    <xf numFmtId="0" fontId="3" fillId="0" borderId="0" xfId="197" applyFont="1" applyFill="1">
      <alignment/>
      <protection/>
    </xf>
    <xf numFmtId="0" fontId="0" fillId="0" borderId="0" xfId="197">
      <alignment/>
      <protection/>
    </xf>
    <xf numFmtId="0" fontId="3" fillId="0" borderId="0" xfId="197" applyFont="1" applyAlignment="1">
      <alignment horizontal="center"/>
      <protection/>
    </xf>
    <xf numFmtId="0" fontId="3" fillId="0" borderId="0" xfId="197" applyFont="1">
      <alignment/>
      <protection/>
    </xf>
    <xf numFmtId="0" fontId="3" fillId="0" borderId="0" xfId="197" applyFont="1" applyAlignment="1">
      <alignment horizontal="left"/>
      <protection/>
    </xf>
    <xf numFmtId="0" fontId="13" fillId="0" borderId="0" xfId="197" applyFont="1" applyAlignment="1">
      <alignment horizontal="center" wrapText="1"/>
      <protection/>
    </xf>
    <xf numFmtId="0" fontId="4" fillId="0" borderId="12" xfId="197" applyFont="1" applyFill="1" applyBorder="1" applyAlignment="1">
      <alignment horizontal="center" vertical="center" wrapText="1"/>
      <protection/>
    </xf>
    <xf numFmtId="0" fontId="7" fillId="0" borderId="12" xfId="19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2" fontId="7" fillId="0" borderId="0" xfId="0" applyNumberFormat="1" applyFont="1" applyAlignment="1">
      <alignment horizontal="right"/>
    </xf>
    <xf numFmtId="2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199" applyFont="1">
      <alignment/>
      <protection/>
    </xf>
    <xf numFmtId="0" fontId="8" fillId="0" borderId="0" xfId="0" applyFont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right"/>
    </xf>
    <xf numFmtId="0" fontId="44" fillId="0" borderId="0" xfId="191" applyNumberFormat="1" applyFont="1" applyBorder="1" applyAlignment="1">
      <alignment horizontal="center" vertical="center"/>
      <protection/>
    </xf>
    <xf numFmtId="0" fontId="44" fillId="0" borderId="0" xfId="191" applyNumberFormat="1" applyFont="1" applyAlignment="1">
      <alignment horizontal="justify" vertical="center"/>
      <protection/>
    </xf>
    <xf numFmtId="0" fontId="44" fillId="0" borderId="0" xfId="191" applyNumberFormat="1" applyFont="1" applyAlignment="1">
      <alignment horizontal="center" vertical="center"/>
      <protection/>
    </xf>
    <xf numFmtId="0" fontId="45" fillId="0" borderId="0" xfId="191" applyFont="1" applyBorder="1" applyAlignment="1">
      <alignment horizontal="center" vertical="center" wrapText="1"/>
      <protection/>
    </xf>
    <xf numFmtId="0" fontId="7" fillId="0" borderId="12" xfId="191" applyNumberFormat="1" applyFont="1" applyBorder="1" applyAlignment="1">
      <alignment horizontal="center" vertical="center" wrapText="1"/>
      <protection/>
    </xf>
    <xf numFmtId="0" fontId="7" fillId="0" borderId="12" xfId="191" applyNumberFormat="1" applyFont="1" applyBorder="1" applyAlignment="1">
      <alignment horizontal="justify" vertical="center" wrapText="1"/>
      <protection/>
    </xf>
    <xf numFmtId="0" fontId="7" fillId="0" borderId="25" xfId="191" applyNumberFormat="1" applyFont="1" applyBorder="1" applyAlignment="1">
      <alignment horizontal="justify" vertical="center" wrapText="1"/>
      <protection/>
    </xf>
    <xf numFmtId="0" fontId="7" fillId="0" borderId="12" xfId="191" applyFont="1" applyBorder="1" applyAlignment="1">
      <alignment horizontal="justify" vertical="center" wrapText="1"/>
      <protection/>
    </xf>
    <xf numFmtId="0" fontId="44" fillId="0" borderId="0" xfId="191" applyNumberFormat="1" applyFont="1" applyBorder="1" applyAlignment="1">
      <alignment horizontal="right" vertical="center"/>
      <protection/>
    </xf>
    <xf numFmtId="0" fontId="46" fillId="0" borderId="0" xfId="191" applyFont="1" applyBorder="1" applyAlignment="1">
      <alignment horizontal="center" vertical="center" wrapText="1"/>
      <protection/>
    </xf>
    <xf numFmtId="0" fontId="47" fillId="0" borderId="0" xfId="191" applyFont="1" applyBorder="1" applyAlignment="1">
      <alignment horizontal="center" vertical="center" wrapText="1"/>
      <protection/>
    </xf>
    <xf numFmtId="0" fontId="48" fillId="0" borderId="0" xfId="196" applyFont="1">
      <alignment/>
      <protection/>
    </xf>
    <xf numFmtId="49" fontId="7" fillId="0" borderId="12" xfId="191" applyNumberFormat="1" applyFont="1" applyBorder="1" applyAlignment="1">
      <alignment horizontal="justify" vertical="center" wrapText="1"/>
      <protection/>
    </xf>
    <xf numFmtId="0" fontId="8" fillId="0" borderId="12" xfId="191" applyNumberFormat="1" applyFont="1" applyBorder="1" applyAlignment="1">
      <alignment horizontal="justify" vertical="center" wrapText="1"/>
      <protection/>
    </xf>
    <xf numFmtId="0" fontId="7" fillId="5" borderId="12" xfId="191" applyNumberFormat="1" applyFont="1" applyFill="1" applyBorder="1" applyAlignment="1">
      <alignment horizontal="justify" vertical="center" wrapText="1"/>
      <protection/>
    </xf>
    <xf numFmtId="0" fontId="7" fillId="0" borderId="0" xfId="191" applyNumberFormat="1" applyFont="1" applyBorder="1" applyAlignment="1">
      <alignment horizontal="justify" vertical="center" wrapText="1"/>
      <protection/>
    </xf>
    <xf numFmtId="180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8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174" fontId="8" fillId="0" borderId="0" xfId="0" applyNumberFormat="1" applyFont="1" applyAlignment="1">
      <alignment horizontal="center"/>
    </xf>
    <xf numFmtId="0" fontId="7" fillId="0" borderId="0" xfId="196" applyFont="1">
      <alignment/>
      <protection/>
    </xf>
    <xf numFmtId="0" fontId="7" fillId="0" borderId="0" xfId="190" applyFont="1" applyAlignment="1">
      <alignment horizontal="right"/>
      <protection/>
    </xf>
    <xf numFmtId="0" fontId="48" fillId="0" borderId="0" xfId="190" applyFont="1" applyAlignment="1">
      <alignment horizontal="right"/>
      <protection/>
    </xf>
    <xf numFmtId="180" fontId="8" fillId="0" borderId="12" xfId="196" applyNumberFormat="1" applyFont="1" applyBorder="1" applyAlignment="1">
      <alignment horizontal="center" vertical="center" wrapText="1"/>
      <protection/>
    </xf>
    <xf numFmtId="0" fontId="44" fillId="0" borderId="0" xfId="191" applyFont="1" applyBorder="1" applyAlignment="1">
      <alignment horizontal="center"/>
      <protection/>
    </xf>
    <xf numFmtId="0" fontId="7" fillId="0" borderId="0" xfId="191" applyFont="1" applyBorder="1" applyAlignment="1">
      <alignment horizontal="center"/>
      <protection/>
    </xf>
    <xf numFmtId="0" fontId="7" fillId="0" borderId="0" xfId="191" applyFont="1" applyAlignment="1">
      <alignment horizontal="center"/>
      <protection/>
    </xf>
    <xf numFmtId="0" fontId="8" fillId="0" borderId="12" xfId="197" applyFont="1" applyFill="1" applyBorder="1" applyAlignment="1">
      <alignment horizontal="center" vertical="center" wrapText="1"/>
      <protection/>
    </xf>
    <xf numFmtId="0" fontId="6" fillId="0" borderId="0" xfId="196" applyFont="1">
      <alignment/>
      <protection/>
    </xf>
    <xf numFmtId="0" fontId="6" fillId="0" borderId="0" xfId="196">
      <alignment/>
      <protection/>
    </xf>
    <xf numFmtId="0" fontId="50" fillId="0" borderId="0" xfId="190" applyFont="1" applyAlignment="1">
      <alignment horizontal="right"/>
      <protection/>
    </xf>
    <xf numFmtId="0" fontId="52" fillId="0" borderId="0" xfId="196" applyFont="1">
      <alignment/>
      <protection/>
    </xf>
    <xf numFmtId="0" fontId="53" fillId="0" borderId="0" xfId="190" applyFont="1" applyAlignment="1">
      <alignment horizontal="right"/>
      <protection/>
    </xf>
    <xf numFmtId="180" fontId="12" fillId="0" borderId="12" xfId="196" applyNumberFormat="1" applyFont="1" applyBorder="1" applyAlignment="1">
      <alignment horizontal="center" vertical="center" wrapText="1"/>
      <protection/>
    </xf>
    <xf numFmtId="180" fontId="12" fillId="0" borderId="12" xfId="196" applyNumberFormat="1" applyFont="1" applyBorder="1" applyAlignment="1">
      <alignment horizontal="center" vertical="center"/>
      <protection/>
    </xf>
    <xf numFmtId="3" fontId="9" fillId="0" borderId="0" xfId="184" applyNumberFormat="1" applyFont="1" applyAlignment="1">
      <alignment horizontal="center" vertical="top" wrapText="1"/>
      <protection/>
    </xf>
    <xf numFmtId="3" fontId="12" fillId="0" borderId="0" xfId="184" applyNumberFormat="1" applyFont="1" applyAlignment="1">
      <alignment horizontal="center" vertical="top" wrapText="1"/>
      <protection/>
    </xf>
    <xf numFmtId="3" fontId="9" fillId="0" borderId="12" xfId="184" applyNumberFormat="1" applyFont="1" applyBorder="1" applyAlignment="1">
      <alignment horizontal="center" vertical="center" wrapText="1"/>
      <protection/>
    </xf>
    <xf numFmtId="173" fontId="9" fillId="0" borderId="12" xfId="184" applyNumberFormat="1" applyFont="1" applyFill="1" applyBorder="1" applyAlignment="1">
      <alignment horizontal="center" vertical="center" wrapText="1"/>
      <protection/>
    </xf>
    <xf numFmtId="0" fontId="6" fillId="0" borderId="0" xfId="198">
      <alignment/>
      <protection/>
    </xf>
    <xf numFmtId="0" fontId="11" fillId="0" borderId="0" xfId="198" applyFont="1" applyAlignment="1">
      <alignment vertical="center" wrapText="1"/>
      <protection/>
    </xf>
    <xf numFmtId="0" fontId="9" fillId="0" borderId="12" xfId="185" applyFont="1" applyBorder="1" applyAlignment="1">
      <alignment horizontal="center" vertical="center" wrapText="1"/>
      <protection/>
    </xf>
    <xf numFmtId="49" fontId="9" fillId="0" borderId="12" xfId="185" applyNumberFormat="1" applyFont="1" applyFill="1" applyBorder="1" applyAlignment="1">
      <alignment horizontal="center" vertical="center" wrapText="1"/>
      <protection/>
    </xf>
    <xf numFmtId="49" fontId="9" fillId="0" borderId="12" xfId="185" applyNumberFormat="1" applyFont="1" applyFill="1" applyBorder="1" applyAlignment="1">
      <alignment horizontal="justify" vertical="center" wrapText="1"/>
      <protection/>
    </xf>
    <xf numFmtId="173" fontId="9" fillId="0" borderId="12" xfId="185" applyNumberFormat="1" applyFont="1" applyFill="1" applyBorder="1" applyAlignment="1">
      <alignment horizontal="center" vertical="center" wrapText="1"/>
      <protection/>
    </xf>
    <xf numFmtId="0" fontId="12" fillId="0" borderId="12" xfId="185" applyNumberFormat="1" applyFont="1" applyFill="1" applyBorder="1" applyAlignment="1">
      <alignment horizontal="right" vertical="center" wrapText="1"/>
      <protection/>
    </xf>
    <xf numFmtId="173" fontId="12" fillId="0" borderId="12" xfId="185" applyNumberFormat="1" applyFont="1" applyFill="1" applyBorder="1" applyAlignment="1">
      <alignment horizontal="center" vertical="center" wrapText="1"/>
      <protection/>
    </xf>
    <xf numFmtId="0" fontId="6" fillId="0" borderId="0" xfId="198" applyAlignment="1">
      <alignment wrapText="1"/>
      <protection/>
    </xf>
    <xf numFmtId="0" fontId="7" fillId="0" borderId="12" xfId="0" applyFont="1" applyBorder="1" applyAlignment="1">
      <alignment horizontal="justify" vertical="center" wrapText="1"/>
    </xf>
    <xf numFmtId="0" fontId="44" fillId="0" borderId="0" xfId="191" applyNumberFormat="1" applyFont="1" applyBorder="1" applyAlignment="1">
      <alignment horizontal="justify" vertical="center"/>
      <protection/>
    </xf>
    <xf numFmtId="0" fontId="47" fillId="0" borderId="0" xfId="191" applyFont="1" applyBorder="1" applyAlignment="1">
      <alignment horizontal="justify" vertical="center" wrapText="1"/>
      <protection/>
    </xf>
    <xf numFmtId="0" fontId="7" fillId="0" borderId="0" xfId="191" applyFont="1" applyAlignment="1">
      <alignment horizontal="justify" vertical="center"/>
      <protection/>
    </xf>
    <xf numFmtId="0" fontId="0" fillId="0" borderId="0" xfId="0" applyAlignment="1">
      <alignment/>
    </xf>
    <xf numFmtId="0" fontId="8" fillId="0" borderId="12" xfId="0" applyFont="1" applyBorder="1" applyAlignment="1">
      <alignment horizontal="justify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180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73" fontId="9" fillId="0" borderId="12" xfId="184" applyNumberFormat="1" applyFont="1" applyBorder="1" applyAlignment="1">
      <alignment horizontal="center" vertical="center" wrapText="1"/>
      <protection/>
    </xf>
    <xf numFmtId="3" fontId="9" fillId="0" borderId="12" xfId="184" applyNumberFormat="1" applyFont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49" fontId="9" fillId="0" borderId="0" xfId="0" applyNumberFormat="1" applyFont="1" applyAlignment="1">
      <alignment vertical="distributed"/>
    </xf>
    <xf numFmtId="0" fontId="3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5" borderId="26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9" fillId="0" borderId="12" xfId="196" applyFont="1" applyBorder="1" applyAlignment="1">
      <alignment horizontal="center" vertical="center" wrapText="1"/>
      <protection/>
    </xf>
    <xf numFmtId="0" fontId="12" fillId="0" borderId="12" xfId="196" applyFont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2" xfId="196" applyFont="1" applyBorder="1" applyAlignment="1">
      <alignment horizontal="center" vertical="center" wrapText="1"/>
      <protection/>
    </xf>
    <xf numFmtId="0" fontId="9" fillId="0" borderId="0" xfId="196" applyFont="1">
      <alignment/>
      <protection/>
    </xf>
    <xf numFmtId="0" fontId="9" fillId="0" borderId="0" xfId="190" applyFont="1" applyAlignment="1">
      <alignment horizontal="right"/>
      <protection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0" borderId="0" xfId="199" applyFont="1">
      <alignment/>
      <protection/>
    </xf>
    <xf numFmtId="22" fontId="9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198" applyFont="1" applyFill="1" applyBorder="1" applyAlignment="1">
      <alignment horizontal="center" vertical="center" wrapText="1"/>
      <protection/>
    </xf>
    <xf numFmtId="0" fontId="9" fillId="0" borderId="0" xfId="198" applyFont="1">
      <alignment/>
      <protection/>
    </xf>
    <xf numFmtId="2" fontId="9" fillId="0" borderId="0" xfId="191" applyNumberFormat="1" applyFont="1" applyBorder="1" applyAlignment="1">
      <alignment horizontal="center" vertical="center" wrapText="1"/>
      <protection/>
    </xf>
    <xf numFmtId="0" fontId="9" fillId="0" borderId="12" xfId="191" applyNumberFormat="1" applyFont="1" applyBorder="1" applyAlignment="1">
      <alignment horizontal="center" vertical="center" wrapText="1"/>
      <protection/>
    </xf>
    <xf numFmtId="0" fontId="3" fillId="0" borderId="12" xfId="191" applyNumberFormat="1" applyFont="1" applyBorder="1" applyAlignment="1">
      <alignment horizontal="center" vertical="center" wrapText="1"/>
      <protection/>
    </xf>
    <xf numFmtId="0" fontId="3" fillId="0" borderId="12" xfId="191" applyFont="1" applyBorder="1" applyAlignment="1">
      <alignment horizontal="center" vertical="center" wrapText="1"/>
      <protection/>
    </xf>
    <xf numFmtId="0" fontId="7" fillId="0" borderId="12" xfId="191" applyFont="1" applyBorder="1" applyAlignment="1">
      <alignment horizontal="center" vertical="center" wrapText="1"/>
      <protection/>
    </xf>
    <xf numFmtId="173" fontId="7" fillId="0" borderId="12" xfId="191" applyNumberFormat="1" applyFont="1" applyBorder="1" applyAlignment="1">
      <alignment horizontal="center" vertical="center" wrapText="1"/>
      <protection/>
    </xf>
    <xf numFmtId="0" fontId="8" fillId="0" borderId="12" xfId="191" applyNumberFormat="1" applyFont="1" applyBorder="1" applyAlignment="1">
      <alignment horizontal="center" vertical="center" wrapText="1"/>
      <protection/>
    </xf>
    <xf numFmtId="0" fontId="7" fillId="0" borderId="25" xfId="191" applyNumberFormat="1" applyFont="1" applyBorder="1" applyAlignment="1">
      <alignment horizontal="center" vertical="center" wrapText="1"/>
      <protection/>
    </xf>
    <xf numFmtId="0" fontId="8" fillId="0" borderId="12" xfId="191" applyNumberFormat="1" applyFont="1" applyBorder="1" applyAlignment="1">
      <alignment horizontal="right" vertical="center" wrapText="1"/>
      <protection/>
    </xf>
    <xf numFmtId="173" fontId="8" fillId="0" borderId="12" xfId="191" applyNumberFormat="1" applyFont="1" applyFill="1" applyBorder="1" applyAlignment="1">
      <alignment horizontal="center" vertical="center" wrapText="1"/>
      <protection/>
    </xf>
    <xf numFmtId="173" fontId="7" fillId="0" borderId="12" xfId="191" applyNumberFormat="1" applyFont="1" applyFill="1" applyBorder="1" applyAlignment="1">
      <alignment horizontal="center" vertical="center" wrapText="1"/>
      <protection/>
    </xf>
    <xf numFmtId="173" fontId="7" fillId="0" borderId="27" xfId="191" applyNumberFormat="1" applyFont="1" applyBorder="1" applyAlignment="1">
      <alignment horizontal="center" vertical="center" wrapText="1"/>
      <protection/>
    </xf>
    <xf numFmtId="173" fontId="8" fillId="0" borderId="12" xfId="191" applyNumberFormat="1" applyFont="1" applyBorder="1" applyAlignment="1">
      <alignment horizontal="center" vertical="center" wrapText="1"/>
      <protection/>
    </xf>
    <xf numFmtId="0" fontId="9" fillId="0" borderId="0" xfId="197" applyFont="1" applyAlignment="1">
      <alignment horizontal="right"/>
      <protection/>
    </xf>
    <xf numFmtId="22" fontId="9" fillId="0" borderId="0" xfId="197" applyNumberFormat="1" applyFont="1" applyAlignment="1">
      <alignment horizontal="right"/>
      <protection/>
    </xf>
    <xf numFmtId="0" fontId="8" fillId="0" borderId="12" xfId="197" applyFont="1" applyFill="1" applyBorder="1" applyAlignment="1">
      <alignment horizontal="justify" vertical="center" wrapText="1"/>
      <protection/>
    </xf>
    <xf numFmtId="0" fontId="7" fillId="0" borderId="12" xfId="197" applyFont="1" applyFill="1" applyBorder="1" applyAlignment="1">
      <alignment horizontal="justify" vertical="center" wrapText="1"/>
      <protection/>
    </xf>
    <xf numFmtId="0" fontId="8" fillId="0" borderId="12" xfId="0" applyFont="1" applyFill="1" applyBorder="1" applyAlignment="1">
      <alignment horizontal="justify" vertical="center" wrapText="1"/>
    </xf>
    <xf numFmtId="0" fontId="10" fillId="0" borderId="12" xfId="176" applyFont="1" applyBorder="1" applyAlignment="1">
      <alignment horizontal="justify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3" fontId="9" fillId="0" borderId="12" xfId="184" applyNumberFormat="1" applyFont="1" applyBorder="1" applyAlignment="1">
      <alignment horizontal="left" vertical="center" wrapText="1"/>
      <protection/>
    </xf>
    <xf numFmtId="3" fontId="12" fillId="0" borderId="12" xfId="184" applyNumberFormat="1" applyFont="1" applyBorder="1" applyAlignment="1">
      <alignment horizontal="center" vertical="center" wrapText="1"/>
      <protection/>
    </xf>
    <xf numFmtId="0" fontId="7" fillId="0" borderId="12" xfId="193" applyFont="1" applyBorder="1" applyAlignment="1">
      <alignment horizontal="justify" vertical="top" wrapText="1"/>
      <protection/>
    </xf>
    <xf numFmtId="0" fontId="56" fillId="0" borderId="0" xfId="190" applyFont="1" applyAlignment="1">
      <alignment horizontal="right"/>
      <protection/>
    </xf>
    <xf numFmtId="0" fontId="55" fillId="0" borderId="0" xfId="196" applyFont="1">
      <alignment/>
      <protection/>
    </xf>
    <xf numFmtId="0" fontId="7" fillId="0" borderId="12" xfId="0" applyFont="1" applyBorder="1" applyAlignment="1">
      <alignment horizontal="left" vertical="center" wrapText="1"/>
    </xf>
    <xf numFmtId="49" fontId="9" fillId="0" borderId="24" xfId="186" applyNumberFormat="1" applyFont="1" applyBorder="1" applyAlignment="1">
      <alignment horizontal="justify" vertical="center" wrapText="1"/>
      <protection/>
    </xf>
    <xf numFmtId="49" fontId="9" fillId="0" borderId="24" xfId="186" applyNumberFormat="1" applyFont="1" applyBorder="1" applyAlignment="1">
      <alignment horizontal="center" vertical="center" wrapText="1"/>
      <protection/>
    </xf>
    <xf numFmtId="49" fontId="9" fillId="0" borderId="12" xfId="186" applyNumberFormat="1" applyFont="1" applyBorder="1" applyAlignment="1">
      <alignment horizontal="center" vertical="center" wrapText="1"/>
      <protection/>
    </xf>
    <xf numFmtId="180" fontId="9" fillId="0" borderId="12" xfId="184" applyNumberFormat="1" applyFont="1" applyBorder="1" applyAlignment="1">
      <alignment horizontal="center" vertical="center" wrapText="1"/>
      <protection/>
    </xf>
    <xf numFmtId="180" fontId="9" fillId="0" borderId="12" xfId="18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26" xfId="175" applyFont="1" applyBorder="1" applyAlignment="1">
      <alignment horizontal="center" vertical="center" wrapText="1"/>
      <protection/>
    </xf>
    <xf numFmtId="0" fontId="7" fillId="0" borderId="28" xfId="175" applyFont="1" applyBorder="1" applyAlignment="1">
      <alignment horizontal="justify" vertical="center" wrapText="1"/>
      <protection/>
    </xf>
    <xf numFmtId="173" fontId="7" fillId="0" borderId="27" xfId="192" applyNumberFormat="1" applyFont="1" applyBorder="1" applyAlignment="1">
      <alignment horizontal="center" vertical="center" wrapText="1"/>
      <protection/>
    </xf>
    <xf numFmtId="0" fontId="7" fillId="0" borderId="12" xfId="175" applyFont="1" applyFill="1" applyBorder="1" applyAlignment="1">
      <alignment horizontal="justify" vertical="center" wrapText="1"/>
      <protection/>
    </xf>
    <xf numFmtId="0" fontId="10" fillId="0" borderId="25" xfId="186" applyNumberFormat="1" applyFont="1" applyBorder="1" applyAlignment="1">
      <alignment horizontal="center" vertical="center" wrapText="1"/>
      <protection/>
    </xf>
    <xf numFmtId="0" fontId="10" fillId="0" borderId="29" xfId="186" applyNumberFormat="1" applyFont="1" applyBorder="1" applyAlignment="1">
      <alignment horizontal="justify" vertical="center" wrapText="1"/>
      <protection/>
    </xf>
    <xf numFmtId="0" fontId="10" fillId="0" borderId="12" xfId="186" applyNumberFormat="1" applyFont="1" applyBorder="1" applyAlignment="1">
      <alignment horizontal="center" vertical="center" wrapText="1"/>
      <protection/>
    </xf>
    <xf numFmtId="0" fontId="10" fillId="0" borderId="27" xfId="186" applyNumberFormat="1" applyFont="1" applyBorder="1" applyAlignment="1">
      <alignment horizontal="justify" vertical="center" wrapText="1"/>
      <protection/>
    </xf>
    <xf numFmtId="0" fontId="10" fillId="0" borderId="30" xfId="186" applyNumberFormat="1" applyFont="1" applyBorder="1" applyAlignment="1">
      <alignment horizontal="center" vertical="center" wrapText="1"/>
      <protection/>
    </xf>
    <xf numFmtId="0" fontId="10" fillId="81" borderId="25" xfId="186" applyNumberFormat="1" applyFont="1" applyFill="1" applyBorder="1" applyAlignment="1">
      <alignment horizontal="center" vertical="center" wrapText="1"/>
      <protection/>
    </xf>
    <xf numFmtId="49" fontId="9" fillId="0" borderId="12" xfId="174" applyNumberFormat="1" applyFont="1" applyFill="1" applyBorder="1" applyAlignment="1">
      <alignment horizontal="center" vertical="center"/>
      <protection/>
    </xf>
    <xf numFmtId="173" fontId="7" fillId="0" borderId="27" xfId="192" applyNumberFormat="1" applyFont="1" applyFill="1" applyBorder="1" applyAlignment="1">
      <alignment horizontal="center" vertical="center" wrapText="1"/>
      <protection/>
    </xf>
    <xf numFmtId="172" fontId="7" fillId="0" borderId="12" xfId="0" applyNumberFormat="1" applyFont="1" applyBorder="1" applyAlignment="1">
      <alignment horizontal="justify" vertical="center" wrapText="1"/>
    </xf>
    <xf numFmtId="0" fontId="7" fillId="0" borderId="29" xfId="191" applyNumberFormat="1" applyFont="1" applyBorder="1" applyAlignment="1">
      <alignment horizontal="justify" vertical="center" wrapText="1"/>
      <protection/>
    </xf>
    <xf numFmtId="173" fontId="7" fillId="0" borderId="27" xfId="191" applyNumberFormat="1" applyFont="1" applyFill="1" applyBorder="1" applyAlignment="1">
      <alignment horizontal="center" vertical="center" wrapText="1"/>
      <protection/>
    </xf>
    <xf numFmtId="0" fontId="6" fillId="0" borderId="0" xfId="174" applyFill="1" applyAlignment="1">
      <alignment horizontal="center"/>
      <protection/>
    </xf>
    <xf numFmtId="0" fontId="6" fillId="0" borderId="0" xfId="174" applyFill="1">
      <alignment/>
      <protection/>
    </xf>
    <xf numFmtId="0" fontId="9" fillId="0" borderId="12" xfId="174" applyFont="1" applyFill="1" applyBorder="1" applyAlignment="1">
      <alignment horizontal="center" vertical="center" wrapText="1"/>
      <protection/>
    </xf>
    <xf numFmtId="0" fontId="44" fillId="0" borderId="12" xfId="174" applyFont="1" applyFill="1" applyBorder="1" applyAlignment="1">
      <alignment horizontal="center" vertical="center" wrapText="1"/>
      <protection/>
    </xf>
    <xf numFmtId="0" fontId="9" fillId="0" borderId="12" xfId="174" applyFont="1" applyFill="1" applyBorder="1" applyAlignment="1">
      <alignment horizontal="center" vertical="top"/>
      <protection/>
    </xf>
    <xf numFmtId="0" fontId="9" fillId="0" borderId="12" xfId="174" applyFont="1" applyFill="1" applyBorder="1" applyAlignment="1">
      <alignment horizontal="justify" vertical="top"/>
      <protection/>
    </xf>
    <xf numFmtId="4" fontId="9" fillId="0" borderId="12" xfId="174" applyNumberFormat="1" applyFont="1" applyFill="1" applyBorder="1" applyAlignment="1">
      <alignment horizontal="center"/>
      <protection/>
    </xf>
    <xf numFmtId="0" fontId="9" fillId="0" borderId="12" xfId="174" applyFont="1" applyFill="1" applyBorder="1" applyAlignment="1">
      <alignment horizontal="justify" vertical="top" wrapText="1"/>
      <protection/>
    </xf>
    <xf numFmtId="0" fontId="9" fillId="0" borderId="12" xfId="174" applyFont="1" applyFill="1" applyBorder="1" applyAlignment="1">
      <alignment horizontal="justify" wrapText="1"/>
      <protection/>
    </xf>
    <xf numFmtId="49" fontId="9" fillId="0" borderId="12" xfId="174" applyNumberFormat="1" applyFont="1" applyFill="1" applyBorder="1" applyAlignment="1">
      <alignment horizontal="center" vertical="top"/>
      <protection/>
    </xf>
    <xf numFmtId="0" fontId="9" fillId="0" borderId="12" xfId="174" applyNumberFormat="1" applyFont="1" applyFill="1" applyBorder="1" applyAlignment="1">
      <alignment horizontal="justify" vertical="top" wrapText="1" shrinkToFit="1"/>
      <protection/>
    </xf>
    <xf numFmtId="49" fontId="9" fillId="0" borderId="12" xfId="174" applyNumberFormat="1" applyFont="1" applyFill="1" applyBorder="1" applyAlignment="1">
      <alignment horizontal="justify" vertical="center"/>
      <protection/>
    </xf>
    <xf numFmtId="4" fontId="9" fillId="0" borderId="12" xfId="174" applyNumberFormat="1" applyFont="1" applyFill="1" applyBorder="1" applyAlignment="1">
      <alignment horizontal="center"/>
      <protection/>
    </xf>
    <xf numFmtId="49" fontId="9" fillId="0" borderId="12" xfId="189" applyNumberFormat="1" applyFont="1" applyFill="1" applyBorder="1" applyAlignment="1">
      <alignment horizontal="center" vertical="center"/>
      <protection/>
    </xf>
    <xf numFmtId="0" fontId="9" fillId="0" borderId="12" xfId="189" applyNumberFormat="1" applyFont="1" applyFill="1" applyBorder="1" applyAlignment="1">
      <alignment horizontal="justify" vertical="center"/>
      <protection/>
    </xf>
    <xf numFmtId="0" fontId="9" fillId="0" borderId="12" xfId="174" applyFont="1" applyFill="1" applyBorder="1" applyAlignment="1">
      <alignment horizontal="center" vertical="top" wrapText="1"/>
      <protection/>
    </xf>
    <xf numFmtId="49" fontId="9" fillId="0" borderId="12" xfId="174" applyNumberFormat="1" applyFont="1" applyFill="1" applyBorder="1" applyAlignment="1">
      <alignment horizontal="justify" vertical="center"/>
      <protection/>
    </xf>
    <xf numFmtId="49" fontId="9" fillId="0" borderId="12" xfId="174" applyNumberFormat="1" applyFont="1" applyFill="1" applyBorder="1" applyAlignment="1">
      <alignment horizontal="justify" vertical="center" wrapText="1"/>
      <protection/>
    </xf>
    <xf numFmtId="49" fontId="9" fillId="0" borderId="12" xfId="174" applyNumberFormat="1" applyFont="1" applyFill="1" applyBorder="1" applyAlignment="1">
      <alignment horizontal="justify" vertical="center" wrapText="1"/>
      <protection/>
    </xf>
    <xf numFmtId="49" fontId="9" fillId="0" borderId="12" xfId="174" applyNumberFormat="1" applyFont="1" applyFill="1" applyBorder="1" applyAlignment="1">
      <alignment horizontal="center" vertical="center" wrapText="1"/>
      <protection/>
    </xf>
    <xf numFmtId="0" fontId="9" fillId="0" borderId="12" xfId="189" applyNumberFormat="1" applyFont="1" applyFill="1" applyBorder="1" applyAlignment="1">
      <alignment horizontal="justify" vertical="center" wrapText="1"/>
      <protection/>
    </xf>
    <xf numFmtId="49" fontId="9" fillId="0" borderId="12" xfId="174" applyNumberFormat="1" applyFont="1" applyFill="1" applyBorder="1" applyAlignment="1">
      <alignment horizontal="center" vertical="top" wrapText="1"/>
      <protection/>
    </xf>
    <xf numFmtId="0" fontId="9" fillId="0" borderId="12" xfId="174" applyFont="1" applyFill="1" applyBorder="1" applyAlignment="1">
      <alignment horizontal="justify" vertical="top" wrapText="1"/>
      <protection/>
    </xf>
    <xf numFmtId="4" fontId="6" fillId="0" borderId="0" xfId="174" applyNumberFormat="1" applyFill="1">
      <alignment/>
      <protection/>
    </xf>
    <xf numFmtId="0" fontId="9" fillId="0" borderId="12" xfId="174" applyFont="1" applyFill="1" applyBorder="1" applyAlignment="1">
      <alignment horizontal="justify" vertical="center"/>
      <protection/>
    </xf>
    <xf numFmtId="0" fontId="49" fillId="0" borderId="12" xfId="174" applyFont="1" applyFill="1" applyBorder="1" applyAlignment="1">
      <alignment horizontal="center" wrapText="1"/>
      <protection/>
    </xf>
    <xf numFmtId="49" fontId="9" fillId="0" borderId="25" xfId="174" applyNumberFormat="1" applyFont="1" applyFill="1" applyBorder="1" applyAlignment="1">
      <alignment horizontal="justify" vertical="center" wrapText="1"/>
      <protection/>
    </xf>
    <xf numFmtId="0" fontId="9" fillId="0" borderId="12" xfId="174" applyFont="1" applyFill="1" applyBorder="1" applyAlignment="1">
      <alignment horizontal="justify" vertical="center" wrapText="1"/>
      <protection/>
    </xf>
    <xf numFmtId="0" fontId="9" fillId="0" borderId="12" xfId="189" applyNumberFormat="1" applyFont="1" applyFill="1" applyBorder="1" applyAlignment="1">
      <alignment horizontal="left" vertical="center" wrapText="1"/>
      <protection/>
    </xf>
    <xf numFmtId="0" fontId="9" fillId="0" borderId="25" xfId="174" applyNumberFormat="1" applyFont="1" applyFill="1" applyBorder="1" applyAlignment="1">
      <alignment horizontal="justify" vertical="center" wrapText="1"/>
      <protection/>
    </xf>
    <xf numFmtId="0" fontId="9" fillId="0" borderId="12" xfId="174" applyFont="1" applyFill="1" applyBorder="1" applyAlignment="1">
      <alignment horizontal="center"/>
      <protection/>
    </xf>
    <xf numFmtId="0" fontId="9" fillId="0" borderId="12" xfId="174" applyNumberFormat="1" applyFont="1" applyFill="1" applyBorder="1" applyAlignment="1">
      <alignment horizontal="justify" vertical="top" wrapText="1"/>
      <protection/>
    </xf>
    <xf numFmtId="49" fontId="9" fillId="0" borderId="12" xfId="174" applyNumberFormat="1" applyFont="1" applyFill="1" applyBorder="1" applyAlignment="1">
      <alignment horizontal="center" vertical="top" wrapText="1"/>
      <protection/>
    </xf>
    <xf numFmtId="49" fontId="7" fillId="0" borderId="12" xfId="174" applyNumberFormat="1" applyFont="1" applyFill="1" applyBorder="1" applyAlignment="1">
      <alignment horizontal="justify" vertical="center" wrapText="1"/>
      <protection/>
    </xf>
    <xf numFmtId="2" fontId="6" fillId="0" borderId="0" xfId="174" applyNumberFormat="1" applyFill="1">
      <alignment/>
      <protection/>
    </xf>
    <xf numFmtId="49" fontId="9" fillId="0" borderId="25" xfId="174" applyNumberFormat="1" applyFont="1" applyFill="1" applyBorder="1" applyAlignment="1">
      <alignment horizontal="justify" vertical="center"/>
      <protection/>
    </xf>
    <xf numFmtId="0" fontId="9" fillId="0" borderId="12" xfId="174" applyFont="1" applyFill="1" applyBorder="1">
      <alignment/>
      <protection/>
    </xf>
    <xf numFmtId="0" fontId="8" fillId="0" borderId="12" xfId="174" applyFont="1" applyFill="1" applyBorder="1" applyAlignment="1">
      <alignment horizontal="justify" wrapText="1"/>
      <protection/>
    </xf>
    <xf numFmtId="0" fontId="58" fillId="0" borderId="0" xfId="174" applyFont="1" applyFill="1">
      <alignment/>
      <protection/>
    </xf>
    <xf numFmtId="0" fontId="6" fillId="0" borderId="0" xfId="169" applyFill="1">
      <alignment/>
      <protection/>
    </xf>
    <xf numFmtId="0" fontId="6" fillId="0" borderId="0" xfId="169" applyFill="1" applyAlignment="1">
      <alignment/>
      <protection/>
    </xf>
    <xf numFmtId="0" fontId="9" fillId="0" borderId="12" xfId="169" applyFont="1" applyFill="1" applyBorder="1" applyAlignment="1">
      <alignment horizontal="center" vertical="center" wrapText="1"/>
      <protection/>
    </xf>
    <xf numFmtId="49" fontId="9" fillId="0" borderId="12" xfId="169" applyNumberFormat="1" applyFont="1" applyFill="1" applyBorder="1" applyAlignment="1">
      <alignment horizontal="center" vertical="center"/>
      <protection/>
    </xf>
    <xf numFmtId="0" fontId="44" fillId="0" borderId="12" xfId="169" applyFont="1" applyFill="1" applyBorder="1" applyAlignment="1">
      <alignment horizontal="center" vertical="center" wrapText="1"/>
      <protection/>
    </xf>
    <xf numFmtId="49" fontId="9" fillId="0" borderId="12" xfId="169" applyNumberFormat="1" applyFont="1" applyFill="1" applyBorder="1" applyAlignment="1">
      <alignment horizontal="center" vertical="top"/>
      <protection/>
    </xf>
    <xf numFmtId="49" fontId="9" fillId="0" borderId="12" xfId="169" applyNumberFormat="1" applyFont="1" applyFill="1" applyBorder="1" applyAlignment="1">
      <alignment horizontal="justify" vertical="center" wrapText="1"/>
      <protection/>
    </xf>
    <xf numFmtId="0" fontId="9" fillId="0" borderId="12" xfId="169" applyNumberFormat="1" applyFont="1" applyFill="1" applyBorder="1" applyAlignment="1">
      <alignment horizontal="left" vertical="top" wrapText="1"/>
      <protection/>
    </xf>
    <xf numFmtId="0" fontId="58" fillId="0" borderId="0" xfId="169" applyFont="1" applyFill="1">
      <alignment/>
      <protection/>
    </xf>
    <xf numFmtId="11" fontId="9" fillId="0" borderId="12" xfId="174" applyNumberFormat="1" applyFont="1" applyFill="1" applyBorder="1" applyAlignment="1">
      <alignment horizontal="justify" vertical="center" wrapText="1"/>
      <protection/>
    </xf>
    <xf numFmtId="0" fontId="9" fillId="0" borderId="24" xfId="186" applyFont="1" applyFill="1" applyBorder="1" applyAlignment="1">
      <alignment horizontal="justify" vertical="center" wrapText="1"/>
      <protection/>
    </xf>
    <xf numFmtId="49" fontId="9" fillId="0" borderId="24" xfId="174" applyNumberFormat="1" applyFont="1" applyFill="1" applyBorder="1" applyAlignment="1">
      <alignment horizontal="center" vertical="center"/>
      <protection/>
    </xf>
    <xf numFmtId="0" fontId="9" fillId="0" borderId="24" xfId="174" applyNumberFormat="1" applyFont="1" applyFill="1" applyBorder="1" applyAlignment="1">
      <alignment horizontal="justify" vertical="top" wrapText="1" shrinkToFit="1"/>
      <protection/>
    </xf>
    <xf numFmtId="0" fontId="9" fillId="0" borderId="12" xfId="185" applyFont="1" applyBorder="1" applyAlignment="1">
      <alignment horizontal="left" vertical="top" wrapText="1"/>
      <protection/>
    </xf>
    <xf numFmtId="173" fontId="6" fillId="0" borderId="0" xfId="169" applyNumberFormat="1" applyFill="1">
      <alignment/>
      <protection/>
    </xf>
    <xf numFmtId="173" fontId="55" fillId="0" borderId="0" xfId="169" applyNumberFormat="1" applyFont="1" applyFill="1" applyAlignment="1">
      <alignment/>
      <protection/>
    </xf>
    <xf numFmtId="173" fontId="9" fillId="0" borderId="12" xfId="174" applyNumberFormat="1" applyFont="1" applyFill="1" applyBorder="1" applyAlignment="1">
      <alignment horizontal="center"/>
      <protection/>
    </xf>
    <xf numFmtId="173" fontId="9" fillId="0" borderId="12" xfId="174" applyNumberFormat="1" applyFont="1" applyFill="1" applyBorder="1" applyAlignment="1">
      <alignment horizontal="center"/>
      <protection/>
    </xf>
    <xf numFmtId="173" fontId="9" fillId="81" borderId="12" xfId="174" applyNumberFormat="1" applyFont="1" applyFill="1" applyBorder="1" applyAlignment="1">
      <alignment horizontal="center"/>
      <protection/>
    </xf>
    <xf numFmtId="173" fontId="12" fillId="0" borderId="12" xfId="174" applyNumberFormat="1" applyFont="1" applyFill="1" applyBorder="1" applyAlignment="1">
      <alignment horizontal="center"/>
      <protection/>
    </xf>
    <xf numFmtId="173" fontId="55" fillId="0" borderId="0" xfId="169" applyNumberFormat="1" applyFont="1" applyFill="1">
      <alignment/>
      <protection/>
    </xf>
    <xf numFmtId="173" fontId="9" fillId="0" borderId="12" xfId="174" applyNumberFormat="1" applyFont="1" applyFill="1" applyBorder="1" applyAlignment="1">
      <alignment horizontal="center" vertical="center" wrapText="1"/>
      <protection/>
    </xf>
    <xf numFmtId="173" fontId="9" fillId="81" borderId="12" xfId="174" applyNumberFormat="1" applyFont="1" applyFill="1" applyBorder="1" applyAlignment="1">
      <alignment horizontal="center"/>
      <protection/>
    </xf>
    <xf numFmtId="173" fontId="9" fillId="0" borderId="12" xfId="174" applyNumberFormat="1" applyFont="1" applyFill="1" applyBorder="1" applyAlignment="1">
      <alignment horizontal="center" vertical="center"/>
      <protection/>
    </xf>
    <xf numFmtId="173" fontId="6" fillId="0" borderId="0" xfId="169" applyNumberFormat="1" applyFont="1" applyFill="1">
      <alignment/>
      <protection/>
    </xf>
    <xf numFmtId="0" fontId="6" fillId="0" borderId="0" xfId="169" applyFont="1" applyFill="1">
      <alignment/>
      <protection/>
    </xf>
    <xf numFmtId="3" fontId="44" fillId="0" borderId="12" xfId="174" applyNumberFormat="1" applyFont="1" applyFill="1" applyBorder="1" applyAlignment="1">
      <alignment horizontal="center" vertical="center" wrapText="1"/>
      <protection/>
    </xf>
    <xf numFmtId="3" fontId="44" fillId="0" borderId="12" xfId="169" applyNumberFormat="1" applyFont="1" applyFill="1" applyBorder="1" applyAlignment="1">
      <alignment horizontal="center" vertical="center" wrapText="1"/>
      <protection/>
    </xf>
    <xf numFmtId="0" fontId="9" fillId="0" borderId="12" xfId="197" applyFont="1" applyBorder="1" applyAlignment="1">
      <alignment horizontal="center" vertical="center" wrapText="1"/>
      <protection/>
    </xf>
    <xf numFmtId="0" fontId="0" fillId="0" borderId="0" xfId="197" applyFont="1">
      <alignment/>
      <protection/>
    </xf>
    <xf numFmtId="0" fontId="3" fillId="0" borderId="12" xfId="0" applyFont="1" applyBorder="1" applyAlignment="1">
      <alignment horizontal="center" vertical="center"/>
    </xf>
    <xf numFmtId="0" fontId="3" fillId="0" borderId="12" xfId="185" applyFont="1" applyBorder="1" applyAlignment="1">
      <alignment horizontal="center" vertical="center" wrapText="1"/>
      <protection/>
    </xf>
    <xf numFmtId="0" fontId="6" fillId="0" borderId="0" xfId="198" applyFont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99" applyFont="1">
      <alignment/>
      <protection/>
    </xf>
    <xf numFmtId="0" fontId="3" fillId="0" borderId="12" xfId="196" applyFont="1" applyBorder="1" applyAlignment="1">
      <alignment horizontal="center" vertical="center" wrapText="1"/>
      <protection/>
    </xf>
    <xf numFmtId="0" fontId="3" fillId="0" borderId="0" xfId="196" applyFont="1">
      <alignment/>
      <protection/>
    </xf>
    <xf numFmtId="0" fontId="3" fillId="0" borderId="0" xfId="0" applyFont="1" applyAlignment="1">
      <alignment/>
    </xf>
    <xf numFmtId="1" fontId="3" fillId="81" borderId="12" xfId="196" applyNumberFormat="1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3" fontId="3" fillId="0" borderId="26" xfId="184" applyNumberFormat="1" applyFont="1" applyBorder="1" applyAlignment="1">
      <alignment horizontal="center" vertical="center" wrapText="1"/>
      <protection/>
    </xf>
    <xf numFmtId="3" fontId="3" fillId="0" borderId="12" xfId="184" applyNumberFormat="1" applyFont="1" applyBorder="1" applyAlignment="1">
      <alignment horizontal="center" vertical="center" wrapText="1"/>
      <protection/>
    </xf>
    <xf numFmtId="3" fontId="3" fillId="0" borderId="0" xfId="184" applyNumberFormat="1" applyFont="1" applyAlignment="1">
      <alignment horizontal="center" vertical="top" wrapText="1"/>
      <protection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193" applyFont="1" applyBorder="1" applyAlignment="1">
      <alignment horizontal="justify" vertical="center" wrapText="1"/>
      <protection/>
    </xf>
    <xf numFmtId="173" fontId="9" fillId="81" borderId="12" xfId="169" applyNumberFormat="1" applyFont="1" applyFill="1" applyBorder="1" applyAlignment="1">
      <alignment horizontal="center" vertical="center"/>
      <protection/>
    </xf>
    <xf numFmtId="180" fontId="9" fillId="81" borderId="12" xfId="196" applyNumberFormat="1" applyFont="1" applyFill="1" applyBorder="1" applyAlignment="1">
      <alignment horizontal="center" vertical="center" wrapText="1"/>
      <protection/>
    </xf>
    <xf numFmtId="49" fontId="9" fillId="81" borderId="25" xfId="174" applyNumberFormat="1" applyFont="1" applyFill="1" applyBorder="1" applyAlignment="1">
      <alignment horizontal="justify" vertical="center" wrapText="1"/>
      <protection/>
    </xf>
    <xf numFmtId="0" fontId="9" fillId="81" borderId="12" xfId="174" applyNumberFormat="1" applyFont="1" applyFill="1" applyBorder="1" applyAlignment="1">
      <alignment horizontal="justify" vertical="top" wrapText="1" shrinkToFit="1"/>
      <protection/>
    </xf>
    <xf numFmtId="49" fontId="9" fillId="81" borderId="12" xfId="174" applyNumberFormat="1" applyFont="1" applyFill="1" applyBorder="1" applyAlignment="1">
      <alignment horizontal="center" vertical="top"/>
      <protection/>
    </xf>
    <xf numFmtId="49" fontId="9" fillId="81" borderId="12" xfId="174" applyNumberFormat="1" applyFont="1" applyFill="1" applyBorder="1" applyAlignment="1">
      <alignment horizontal="center" vertical="center"/>
      <protection/>
    </xf>
    <xf numFmtId="49" fontId="9" fillId="81" borderId="12" xfId="174" applyNumberFormat="1" applyFont="1" applyFill="1" applyBorder="1" applyAlignment="1">
      <alignment horizontal="justify" vertical="center" wrapText="1"/>
      <protection/>
    </xf>
    <xf numFmtId="0" fontId="43" fillId="81" borderId="0" xfId="0" applyFont="1" applyFill="1" applyAlignment="1">
      <alignment horizontal="right" vertical="center"/>
    </xf>
    <xf numFmtId="0" fontId="7" fillId="81" borderId="0" xfId="191" applyNumberFormat="1" applyFont="1" applyFill="1" applyAlignment="1">
      <alignment horizontal="justify" vertical="center"/>
      <protection/>
    </xf>
    <xf numFmtId="0" fontId="9" fillId="81" borderId="0" xfId="191" applyNumberFormat="1" applyFont="1" applyFill="1" applyBorder="1" applyAlignment="1">
      <alignment horizontal="right" vertical="center"/>
      <protection/>
    </xf>
    <xf numFmtId="0" fontId="44" fillId="81" borderId="0" xfId="191" applyNumberFormat="1" applyFont="1" applyFill="1" applyBorder="1" applyAlignment="1">
      <alignment horizontal="right" vertical="center"/>
      <protection/>
    </xf>
    <xf numFmtId="0" fontId="45" fillId="81" borderId="0" xfId="191" applyFont="1" applyFill="1" applyBorder="1" applyAlignment="1">
      <alignment horizontal="center" vertical="center" wrapText="1"/>
      <protection/>
    </xf>
    <xf numFmtId="0" fontId="47" fillId="81" borderId="0" xfId="191" applyFont="1" applyFill="1" applyBorder="1" applyAlignment="1">
      <alignment horizontal="center" vertical="center" wrapText="1"/>
      <protection/>
    </xf>
    <xf numFmtId="0" fontId="9" fillId="81" borderId="0" xfId="191" applyNumberFormat="1" applyFont="1" applyFill="1" applyBorder="1" applyAlignment="1">
      <alignment horizontal="center" vertical="center" wrapText="1"/>
      <protection/>
    </xf>
    <xf numFmtId="0" fontId="3" fillId="81" borderId="0" xfId="191" applyNumberFormat="1" applyFont="1" applyFill="1" applyBorder="1" applyAlignment="1">
      <alignment horizontal="center" vertical="center" wrapText="1"/>
      <protection/>
    </xf>
    <xf numFmtId="173" fontId="8" fillId="81" borderId="0" xfId="191" applyNumberFormat="1" applyFont="1" applyFill="1" applyBorder="1" applyAlignment="1">
      <alignment horizontal="center" vertical="center" wrapText="1"/>
      <protection/>
    </xf>
    <xf numFmtId="173" fontId="7" fillId="81" borderId="0" xfId="191" applyNumberFormat="1" applyFont="1" applyFill="1" applyAlignment="1">
      <alignment horizontal="justify" vertical="center"/>
      <protection/>
    </xf>
    <xf numFmtId="0" fontId="44" fillId="81" borderId="0" xfId="191" applyNumberFormat="1" applyFont="1" applyFill="1" applyAlignment="1">
      <alignment horizontal="center" vertical="center"/>
      <protection/>
    </xf>
    <xf numFmtId="0" fontId="7" fillId="81" borderId="0" xfId="191" applyNumberFormat="1" applyFont="1" applyFill="1" applyAlignment="1">
      <alignment horizontal="center" vertical="center"/>
      <protection/>
    </xf>
    <xf numFmtId="0" fontId="9" fillId="81" borderId="12" xfId="191" applyFont="1" applyFill="1" applyBorder="1" applyAlignment="1">
      <alignment horizontal="center" vertical="center" wrapText="1"/>
      <protection/>
    </xf>
    <xf numFmtId="0" fontId="7" fillId="81" borderId="0" xfId="191" applyFont="1" applyFill="1">
      <alignment/>
      <protection/>
    </xf>
    <xf numFmtId="173" fontId="8" fillId="81" borderId="0" xfId="191" applyNumberFormat="1" applyFont="1" applyFill="1">
      <alignment/>
      <protection/>
    </xf>
    <xf numFmtId="0" fontId="8" fillId="81" borderId="0" xfId="191" applyFont="1" applyFill="1">
      <alignment/>
      <protection/>
    </xf>
    <xf numFmtId="0" fontId="7" fillId="81" borderId="0" xfId="191" applyFont="1" applyFill="1">
      <alignment/>
      <protection/>
    </xf>
    <xf numFmtId="0" fontId="8" fillId="81" borderId="0" xfId="191" applyFont="1" applyFill="1">
      <alignment/>
      <protection/>
    </xf>
    <xf numFmtId="173" fontId="7" fillId="81" borderId="0" xfId="191" applyNumberFormat="1" applyFont="1" applyFill="1" applyBorder="1" applyAlignment="1">
      <alignment horizontal="center" vertical="center" wrapText="1"/>
      <protection/>
    </xf>
    <xf numFmtId="49" fontId="88" fillId="81" borderId="12" xfId="182" applyNumberFormat="1" applyFont="1" applyFill="1" applyBorder="1" applyAlignment="1">
      <alignment horizontal="center" vertical="center" wrapText="1"/>
      <protection/>
    </xf>
    <xf numFmtId="173" fontId="7" fillId="81" borderId="27" xfId="191" applyNumberFormat="1" applyFont="1" applyFill="1" applyBorder="1" applyAlignment="1">
      <alignment horizontal="center" vertical="center"/>
      <protection/>
    </xf>
    <xf numFmtId="49" fontId="9" fillId="81" borderId="24" xfId="174" applyNumberFormat="1" applyFont="1" applyFill="1" applyBorder="1" applyAlignment="1">
      <alignment horizontal="center" vertical="center"/>
      <protection/>
    </xf>
    <xf numFmtId="4" fontId="9" fillId="0" borderId="12" xfId="174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8" fillId="81" borderId="12" xfId="182" applyFont="1" applyFill="1" applyBorder="1" applyAlignment="1">
      <alignment horizontal="justify" vertical="center" wrapText="1"/>
      <protection/>
    </xf>
    <xf numFmtId="173" fontId="7" fillId="0" borderId="12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Border="1" applyAlignment="1">
      <alignment horizontal="center" vertical="center" wrapText="1"/>
    </xf>
    <xf numFmtId="173" fontId="7" fillId="0" borderId="0" xfId="0" applyNumberFormat="1" applyFont="1" applyAlignment="1">
      <alignment/>
    </xf>
    <xf numFmtId="0" fontId="7" fillId="0" borderId="12" xfId="175" applyFont="1" applyBorder="1" applyAlignment="1">
      <alignment horizontal="justify" vertical="center" wrapText="1"/>
      <protection/>
    </xf>
    <xf numFmtId="173" fontId="7" fillId="81" borderId="12" xfId="191" applyNumberFormat="1" applyFont="1" applyFill="1" applyBorder="1" applyAlignment="1">
      <alignment horizontal="center" vertical="center" wrapText="1"/>
      <protection/>
    </xf>
    <xf numFmtId="0" fontId="9" fillId="0" borderId="12" xfId="174" applyNumberFormat="1" applyFont="1" applyFill="1" applyBorder="1" applyAlignment="1">
      <alignment horizontal="left" vertical="top" wrapText="1" shrinkToFit="1"/>
      <protection/>
    </xf>
    <xf numFmtId="173" fontId="9" fillId="81" borderId="12" xfId="174" applyNumberFormat="1" applyFont="1" applyFill="1" applyBorder="1" applyAlignment="1">
      <alignment horizontal="center" vertical="center"/>
      <protection/>
    </xf>
    <xf numFmtId="49" fontId="9" fillId="0" borderId="24" xfId="194" applyNumberFormat="1" applyFont="1" applyBorder="1" applyAlignment="1">
      <alignment horizontal="center" vertical="center" wrapText="1"/>
      <protection/>
    </xf>
    <xf numFmtId="49" fontId="9" fillId="0" borderId="12" xfId="194" applyNumberFormat="1" applyFont="1" applyBorder="1" applyAlignment="1">
      <alignment horizontal="center" vertical="center" wrapText="1"/>
      <protection/>
    </xf>
    <xf numFmtId="49" fontId="9" fillId="0" borderId="24" xfId="194" applyNumberFormat="1" applyFont="1" applyBorder="1" applyAlignment="1">
      <alignment horizontal="justify" vertical="center" wrapText="1"/>
      <protection/>
    </xf>
    <xf numFmtId="173" fontId="9" fillId="81" borderId="12" xfId="186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175" applyFont="1" applyBorder="1" applyAlignment="1">
      <alignment horizontal="center" vertical="center" wrapText="1"/>
      <protection/>
    </xf>
    <xf numFmtId="0" fontId="7" fillId="81" borderId="12" xfId="175" applyFont="1" applyFill="1" applyBorder="1" applyAlignment="1">
      <alignment horizontal="left" vertical="top" wrapText="1"/>
      <protection/>
    </xf>
    <xf numFmtId="0" fontId="7" fillId="0" borderId="12" xfId="175" applyFont="1" applyFill="1" applyBorder="1" applyAlignment="1">
      <alignment horizontal="left" vertical="top" wrapText="1"/>
      <protection/>
    </xf>
    <xf numFmtId="0" fontId="7" fillId="0" borderId="12" xfId="175" applyNumberFormat="1" applyFont="1" applyBorder="1" applyAlignment="1">
      <alignment horizontal="justify" vertical="center" wrapText="1"/>
      <protection/>
    </xf>
    <xf numFmtId="180" fontId="7" fillId="0" borderId="12" xfId="175" applyNumberFormat="1" applyFont="1" applyFill="1" applyBorder="1" applyAlignment="1">
      <alignment horizontal="center" vertical="center" wrapText="1"/>
      <protection/>
    </xf>
    <xf numFmtId="0" fontId="7" fillId="0" borderId="24" xfId="175" applyFont="1" applyFill="1" applyBorder="1" applyAlignment="1">
      <alignment horizontal="justify" vertical="center" wrapText="1"/>
      <protection/>
    </xf>
    <xf numFmtId="0" fontId="7" fillId="0" borderId="12" xfId="194" applyFont="1" applyBorder="1" applyAlignment="1">
      <alignment horizontal="justify" vertical="center" wrapText="1"/>
      <protection/>
    </xf>
    <xf numFmtId="173" fontId="7" fillId="0" borderId="12" xfId="175" applyNumberFormat="1" applyFont="1" applyFill="1" applyBorder="1" applyAlignment="1">
      <alignment horizontal="center" vertical="center" wrapText="1"/>
      <protection/>
    </xf>
    <xf numFmtId="0" fontId="7" fillId="0" borderId="12" xfId="194" applyFont="1" applyBorder="1" applyAlignment="1">
      <alignment horizontal="justify" vertical="top" wrapText="1"/>
      <protection/>
    </xf>
    <xf numFmtId="0" fontId="8" fillId="0" borderId="12" xfId="175" applyFont="1" applyBorder="1" applyAlignment="1">
      <alignment horizontal="right"/>
      <protection/>
    </xf>
    <xf numFmtId="173" fontId="8" fillId="0" borderId="12" xfId="175" applyNumberFormat="1" applyFont="1" applyBorder="1" applyAlignment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 wrapText="1"/>
    </xf>
    <xf numFmtId="173" fontId="9" fillId="81" borderId="12" xfId="174" applyNumberFormat="1" applyFont="1" applyFill="1" applyBorder="1" applyAlignment="1">
      <alignment horizontal="center" vertical="center"/>
      <protection/>
    </xf>
    <xf numFmtId="49" fontId="12" fillId="0" borderId="12" xfId="174" applyNumberFormat="1" applyFont="1" applyFill="1" applyBorder="1" applyAlignment="1">
      <alignment horizontal="center" vertical="center"/>
      <protection/>
    </xf>
    <xf numFmtId="0" fontId="12" fillId="0" borderId="12" xfId="174" applyFont="1" applyFill="1" applyBorder="1" applyAlignment="1">
      <alignment horizontal="center" vertical="top"/>
      <protection/>
    </xf>
    <xf numFmtId="0" fontId="12" fillId="0" borderId="12" xfId="174" applyFont="1" applyFill="1" applyBorder="1" applyAlignment="1">
      <alignment horizontal="justify" vertical="top"/>
      <protection/>
    </xf>
    <xf numFmtId="173" fontId="12" fillId="0" borderId="12" xfId="174" applyNumberFormat="1" applyFont="1" applyFill="1" applyBorder="1" applyAlignment="1">
      <alignment horizontal="center"/>
      <protection/>
    </xf>
    <xf numFmtId="49" fontId="12" fillId="0" borderId="12" xfId="174" applyNumberFormat="1" applyFont="1" applyFill="1" applyBorder="1" applyAlignment="1">
      <alignment horizontal="center" vertical="top" wrapText="1"/>
      <protection/>
    </xf>
    <xf numFmtId="0" fontId="12" fillId="0" borderId="12" xfId="174" applyFont="1" applyFill="1" applyBorder="1" applyAlignment="1">
      <alignment horizontal="justify" vertical="top" wrapText="1"/>
      <protection/>
    </xf>
    <xf numFmtId="49" fontId="12" fillId="0" borderId="12" xfId="174" applyNumberFormat="1" applyFont="1" applyFill="1" applyBorder="1" applyAlignment="1">
      <alignment horizontal="center" vertical="top"/>
      <protection/>
    </xf>
    <xf numFmtId="49" fontId="9" fillId="0" borderId="12" xfId="175" applyNumberFormat="1" applyFont="1" applyBorder="1" applyAlignment="1">
      <alignment horizontal="center" vertical="center" wrapText="1"/>
      <protection/>
    </xf>
    <xf numFmtId="0" fontId="9" fillId="0" borderId="12" xfId="175" applyFont="1" applyFill="1" applyBorder="1" applyAlignment="1">
      <alignment horizontal="justify" vertical="center" wrapText="1"/>
      <protection/>
    </xf>
    <xf numFmtId="49" fontId="9" fillId="0" borderId="24" xfId="175" applyNumberFormat="1" applyFont="1" applyBorder="1" applyAlignment="1">
      <alignment horizontal="justify" vertical="center" wrapText="1"/>
      <protection/>
    </xf>
    <xf numFmtId="49" fontId="9" fillId="0" borderId="24" xfId="175" applyNumberFormat="1" applyFont="1" applyBorder="1" applyAlignment="1">
      <alignment horizontal="center" vertical="center" wrapText="1"/>
      <protection/>
    </xf>
    <xf numFmtId="0" fontId="9" fillId="0" borderId="0" xfId="175" applyFont="1">
      <alignment/>
      <protection/>
    </xf>
    <xf numFmtId="0" fontId="9" fillId="0" borderId="0" xfId="175" applyFont="1" applyBorder="1">
      <alignment/>
      <protection/>
    </xf>
    <xf numFmtId="0" fontId="43" fillId="0" borderId="0" xfId="175" applyFont="1" applyAlignment="1">
      <alignment horizontal="right" wrapText="1"/>
      <protection/>
    </xf>
    <xf numFmtId="0" fontId="9" fillId="0" borderId="0" xfId="175" applyFont="1" applyAlignment="1">
      <alignment horizontal="left"/>
      <protection/>
    </xf>
    <xf numFmtId="0" fontId="9" fillId="0" borderId="0" xfId="175" applyFont="1" applyAlignment="1">
      <alignment horizontal="center"/>
      <protection/>
    </xf>
    <xf numFmtId="0" fontId="9" fillId="0" borderId="0" xfId="175" applyFont="1" applyAlignment="1">
      <alignment horizontal="right"/>
      <protection/>
    </xf>
    <xf numFmtId="0" fontId="9" fillId="0" borderId="0" xfId="175" applyFont="1" applyAlignment="1">
      <alignment/>
      <protection/>
    </xf>
    <xf numFmtId="172" fontId="9" fillId="0" borderId="0" xfId="175" applyNumberFormat="1" applyFont="1">
      <alignment/>
      <protection/>
    </xf>
    <xf numFmtId="0" fontId="9" fillId="0" borderId="25" xfId="175" applyFont="1" applyBorder="1" applyAlignment="1">
      <alignment vertical="center"/>
      <protection/>
    </xf>
    <xf numFmtId="49" fontId="9" fillId="0" borderId="31" xfId="175" applyNumberFormat="1" applyFont="1" applyBorder="1" applyAlignment="1">
      <alignment horizontal="center" vertical="center" wrapText="1"/>
      <protection/>
    </xf>
    <xf numFmtId="173" fontId="9" fillId="81" borderId="12" xfId="175" applyNumberFormat="1" applyFont="1" applyFill="1" applyBorder="1" applyAlignment="1">
      <alignment horizontal="center" vertical="center" wrapText="1"/>
      <protection/>
    </xf>
    <xf numFmtId="0" fontId="3" fillId="0" borderId="12" xfId="175" applyFont="1" applyBorder="1" applyAlignment="1">
      <alignment horizontal="center" vertical="center"/>
      <protection/>
    </xf>
    <xf numFmtId="49" fontId="3" fillId="0" borderId="12" xfId="175" applyNumberFormat="1" applyFont="1" applyBorder="1" applyAlignment="1">
      <alignment horizontal="center" vertical="center" wrapText="1"/>
      <protection/>
    </xf>
    <xf numFmtId="49" fontId="3" fillId="0" borderId="24" xfId="175" applyNumberFormat="1" applyFont="1" applyBorder="1" applyAlignment="1">
      <alignment horizontal="center" vertical="center" wrapText="1"/>
      <protection/>
    </xf>
    <xf numFmtId="3" fontId="3" fillId="81" borderId="12" xfId="175" applyNumberFormat="1" applyFont="1" applyFill="1" applyBorder="1" applyAlignment="1">
      <alignment horizontal="center" vertical="center" wrapText="1"/>
      <protection/>
    </xf>
    <xf numFmtId="0" fontId="3" fillId="0" borderId="0" xfId="175" applyFont="1" applyAlignment="1">
      <alignment horizontal="center"/>
      <protection/>
    </xf>
    <xf numFmtId="0" fontId="12" fillId="0" borderId="12" xfId="175" applyFont="1" applyBorder="1" applyAlignment="1">
      <alignment horizontal="center" vertical="center" wrapText="1"/>
      <protection/>
    </xf>
    <xf numFmtId="49" fontId="12" fillId="0" borderId="24" xfId="175" applyNumberFormat="1" applyFont="1" applyBorder="1" applyAlignment="1">
      <alignment horizontal="justify" vertical="center" wrapText="1"/>
      <protection/>
    </xf>
    <xf numFmtId="173" fontId="12" fillId="81" borderId="12" xfId="175" applyNumberFormat="1" applyFont="1" applyFill="1" applyBorder="1" applyAlignment="1">
      <alignment horizontal="center" vertical="center" wrapText="1"/>
      <protection/>
    </xf>
    <xf numFmtId="173" fontId="12" fillId="0" borderId="0" xfId="175" applyNumberFormat="1" applyFont="1">
      <alignment/>
      <protection/>
    </xf>
    <xf numFmtId="0" fontId="12" fillId="0" borderId="0" xfId="175" applyFont="1">
      <alignment/>
      <protection/>
    </xf>
    <xf numFmtId="0" fontId="9" fillId="0" borderId="12" xfId="175" applyFont="1" applyBorder="1" applyAlignment="1">
      <alignment horizontal="center" vertical="center" wrapText="1"/>
      <protection/>
    </xf>
    <xf numFmtId="0" fontId="9" fillId="0" borderId="30" xfId="175" applyFont="1" applyBorder="1" applyAlignment="1">
      <alignment horizontal="center" vertical="center" wrapText="1"/>
      <protection/>
    </xf>
    <xf numFmtId="49" fontId="9" fillId="0" borderId="12" xfId="175" applyNumberFormat="1" applyFont="1" applyFill="1" applyBorder="1" applyAlignment="1">
      <alignment horizontal="center" vertical="center" wrapText="1"/>
      <protection/>
    </xf>
    <xf numFmtId="0" fontId="9" fillId="0" borderId="24" xfId="175" applyFont="1" applyFill="1" applyBorder="1" applyAlignment="1">
      <alignment horizontal="center" vertical="center" wrapText="1"/>
      <protection/>
    </xf>
    <xf numFmtId="0" fontId="9" fillId="0" borderId="12" xfId="175" applyFont="1" applyFill="1" applyBorder="1" applyAlignment="1">
      <alignment horizontal="center" vertical="center" wrapText="1"/>
      <protection/>
    </xf>
    <xf numFmtId="49" fontId="9" fillId="0" borderId="12" xfId="175" applyNumberFormat="1" applyFont="1" applyFill="1" applyBorder="1" applyAlignment="1">
      <alignment horizontal="center" vertical="center" wrapText="1"/>
      <protection/>
    </xf>
    <xf numFmtId="0" fontId="9" fillId="0" borderId="24" xfId="175" applyFont="1" applyFill="1" applyBorder="1" applyAlignment="1">
      <alignment horizontal="center" vertical="center" wrapText="1"/>
      <protection/>
    </xf>
    <xf numFmtId="0" fontId="9" fillId="0" borderId="12" xfId="175" applyFont="1" applyFill="1" applyBorder="1" applyAlignment="1">
      <alignment horizontal="center" vertical="center" wrapText="1"/>
      <protection/>
    </xf>
    <xf numFmtId="0" fontId="9" fillId="0" borderId="24" xfId="175" applyFont="1" applyFill="1" applyBorder="1" applyAlignment="1">
      <alignment horizontal="justify" vertical="center" wrapText="1"/>
      <protection/>
    </xf>
    <xf numFmtId="49" fontId="9" fillId="0" borderId="12" xfId="194" applyNumberFormat="1" applyFont="1" applyBorder="1" applyAlignment="1">
      <alignment horizontal="justify" vertical="center" wrapText="1"/>
      <protection/>
    </xf>
    <xf numFmtId="173" fontId="9" fillId="81" borderId="12" xfId="194" applyNumberFormat="1" applyFont="1" applyFill="1" applyBorder="1" applyAlignment="1">
      <alignment horizontal="center" vertical="center" wrapText="1"/>
      <protection/>
    </xf>
    <xf numFmtId="49" fontId="9" fillId="0" borderId="0" xfId="194" applyNumberFormat="1" applyFont="1" applyBorder="1" applyAlignment="1">
      <alignment horizontal="center" vertical="center" wrapText="1"/>
      <protection/>
    </xf>
    <xf numFmtId="49" fontId="9" fillId="0" borderId="30" xfId="194" applyNumberFormat="1" applyFont="1" applyBorder="1" applyAlignment="1">
      <alignment horizontal="center" vertical="center" wrapText="1"/>
      <protection/>
    </xf>
    <xf numFmtId="173" fontId="9" fillId="81" borderId="30" xfId="194" applyNumberFormat="1" applyFont="1" applyFill="1" applyBorder="1" applyAlignment="1">
      <alignment horizontal="center" vertical="center" wrapText="1"/>
      <protection/>
    </xf>
    <xf numFmtId="49" fontId="12" fillId="0" borderId="12" xfId="175" applyNumberFormat="1" applyFont="1" applyBorder="1" applyAlignment="1">
      <alignment horizontal="center" vertical="center" wrapText="1"/>
      <protection/>
    </xf>
    <xf numFmtId="49" fontId="9" fillId="0" borderId="0" xfId="175" applyNumberFormat="1" applyFont="1">
      <alignment/>
      <protection/>
    </xf>
    <xf numFmtId="0" fontId="9" fillId="0" borderId="0" xfId="175" applyFont="1" applyAlignment="1">
      <alignment vertical="center"/>
      <protection/>
    </xf>
    <xf numFmtId="49" fontId="12" fillId="0" borderId="24" xfId="175" applyNumberFormat="1" applyFont="1" applyBorder="1" applyAlignment="1">
      <alignment horizontal="center" vertical="center" wrapText="1"/>
      <protection/>
    </xf>
    <xf numFmtId="0" fontId="9" fillId="81" borderId="12" xfId="174" applyFont="1" applyFill="1" applyBorder="1" applyAlignment="1">
      <alignment horizontal="justify" vertical="top" wrapText="1"/>
      <protection/>
    </xf>
    <xf numFmtId="0" fontId="9" fillId="0" borderId="12" xfId="174" applyNumberFormat="1" applyFont="1" applyFill="1" applyBorder="1" applyAlignment="1">
      <alignment horizontal="left" vertical="center" wrapText="1" shrinkToFit="1"/>
      <protection/>
    </xf>
    <xf numFmtId="0" fontId="9" fillId="0" borderId="12" xfId="174" applyFont="1" applyFill="1" applyBorder="1" applyAlignment="1">
      <alignment horizontal="center" vertical="center"/>
      <protection/>
    </xf>
    <xf numFmtId="0" fontId="9" fillId="0" borderId="12" xfId="174" applyFont="1" applyFill="1" applyBorder="1" applyAlignment="1">
      <alignment horizontal="justify" vertical="center"/>
      <protection/>
    </xf>
    <xf numFmtId="0" fontId="9" fillId="81" borderId="12" xfId="189" applyNumberFormat="1" applyFont="1" applyFill="1" applyBorder="1" applyAlignment="1">
      <alignment horizontal="left" vertical="center" wrapText="1"/>
      <protection/>
    </xf>
    <xf numFmtId="0" fontId="9" fillId="0" borderId="12" xfId="174" applyFont="1" applyFill="1" applyBorder="1" applyAlignment="1">
      <alignment horizontal="center" vertical="center" wrapText="1"/>
      <protection/>
    </xf>
    <xf numFmtId="0" fontId="9" fillId="0" borderId="12" xfId="174" applyFont="1" applyFill="1" applyBorder="1" applyAlignment="1">
      <alignment horizontal="left" vertical="center" wrapText="1"/>
      <protection/>
    </xf>
    <xf numFmtId="0" fontId="9" fillId="0" borderId="12" xfId="175" applyFont="1" applyFill="1" applyBorder="1" applyAlignment="1">
      <alignment horizontal="left" vertical="center" wrapText="1"/>
      <protection/>
    </xf>
    <xf numFmtId="49" fontId="9" fillId="0" borderId="25" xfId="175" applyNumberFormat="1" applyFont="1" applyBorder="1" applyAlignment="1">
      <alignment horizontal="center" vertical="center" wrapText="1"/>
      <protection/>
    </xf>
    <xf numFmtId="49" fontId="9" fillId="0" borderId="0" xfId="175" applyNumberFormat="1" applyFont="1" applyBorder="1" applyAlignment="1">
      <alignment horizontal="center" vertical="center" wrapText="1"/>
      <protection/>
    </xf>
    <xf numFmtId="49" fontId="9" fillId="0" borderId="30" xfId="175" applyNumberFormat="1" applyFont="1" applyBorder="1" applyAlignment="1">
      <alignment horizontal="center" vertical="center" wrapText="1"/>
      <protection/>
    </xf>
    <xf numFmtId="49" fontId="9" fillId="0" borderId="32" xfId="175" applyNumberFormat="1" applyFont="1" applyBorder="1" applyAlignment="1">
      <alignment horizontal="justify" vertical="center" wrapText="1"/>
      <protection/>
    </xf>
    <xf numFmtId="49" fontId="9" fillId="0" borderId="26" xfId="175" applyNumberFormat="1" applyFont="1" applyBorder="1" applyAlignment="1">
      <alignment horizontal="center" vertical="center" wrapText="1"/>
      <protection/>
    </xf>
    <xf numFmtId="49" fontId="9" fillId="0" borderId="33" xfId="175" applyNumberFormat="1" applyFont="1" applyBorder="1" applyAlignment="1">
      <alignment horizontal="center" vertical="center" wrapText="1"/>
      <protection/>
    </xf>
    <xf numFmtId="49" fontId="9" fillId="0" borderId="34" xfId="175" applyNumberFormat="1" applyFont="1" applyBorder="1" applyAlignment="1">
      <alignment horizontal="justify" vertical="center" wrapText="1"/>
      <protection/>
    </xf>
    <xf numFmtId="0" fontId="9" fillId="0" borderId="26" xfId="175" applyFont="1" applyBorder="1" applyAlignment="1">
      <alignment horizontal="center" vertical="center" wrapText="1"/>
      <protection/>
    </xf>
    <xf numFmtId="0" fontId="9" fillId="0" borderId="12" xfId="174" applyFont="1" applyFill="1" applyBorder="1" applyAlignment="1">
      <alignment horizontal="center" wrapText="1"/>
      <protection/>
    </xf>
    <xf numFmtId="0" fontId="12" fillId="0" borderId="12" xfId="175" applyFont="1" applyBorder="1">
      <alignment/>
      <protection/>
    </xf>
    <xf numFmtId="49" fontId="9" fillId="0" borderId="12" xfId="175" applyNumberFormat="1" applyFont="1" applyBorder="1" applyAlignment="1">
      <alignment horizontal="justify" vertical="center" wrapText="1"/>
      <protection/>
    </xf>
    <xf numFmtId="0" fontId="9" fillId="0" borderId="12" xfId="175" applyFont="1" applyBorder="1">
      <alignment/>
      <protection/>
    </xf>
    <xf numFmtId="173" fontId="12" fillId="81" borderId="12" xfId="175" applyNumberFormat="1" applyFont="1" applyFill="1" applyBorder="1" applyAlignment="1">
      <alignment horizontal="center" vertical="center"/>
      <protection/>
    </xf>
    <xf numFmtId="173" fontId="9" fillId="81" borderId="12" xfId="175" applyNumberFormat="1" applyFont="1" applyFill="1" applyBorder="1" applyAlignment="1">
      <alignment horizontal="center" vertical="center"/>
      <protection/>
    </xf>
    <xf numFmtId="49" fontId="9" fillId="0" borderId="35" xfId="175" applyNumberFormat="1" applyFont="1" applyBorder="1" applyAlignment="1">
      <alignment horizontal="center" vertical="center" wrapText="1"/>
      <protection/>
    </xf>
    <xf numFmtId="173" fontId="9" fillId="81" borderId="35" xfId="175" applyNumberFormat="1" applyFont="1" applyFill="1" applyBorder="1" applyAlignment="1">
      <alignment horizontal="center" vertical="center" wrapText="1"/>
      <protection/>
    </xf>
    <xf numFmtId="49" fontId="12" fillId="0" borderId="24" xfId="175" applyNumberFormat="1" applyFont="1" applyBorder="1" applyAlignment="1">
      <alignment horizontal="right" vertical="center" wrapText="1"/>
      <protection/>
    </xf>
    <xf numFmtId="207" fontId="9" fillId="0" borderId="0" xfId="175" applyNumberFormat="1" applyFont="1">
      <alignment/>
      <protection/>
    </xf>
    <xf numFmtId="0" fontId="9" fillId="0" borderId="0" xfId="175" applyFont="1" applyAlignment="1">
      <alignment horizontal="center" vertical="center" wrapText="1"/>
      <protection/>
    </xf>
    <xf numFmtId="0" fontId="9" fillId="0" borderId="0" xfId="175" applyFont="1" applyBorder="1" applyAlignment="1">
      <alignment horizontal="center" vertical="center" wrapText="1"/>
      <protection/>
    </xf>
    <xf numFmtId="172" fontId="9" fillId="0" borderId="0" xfId="175" applyNumberFormat="1" applyFont="1" applyAlignment="1">
      <alignment horizontal="center" vertical="center" wrapText="1"/>
      <protection/>
    </xf>
    <xf numFmtId="2" fontId="9" fillId="0" borderId="0" xfId="175" applyNumberFormat="1" applyFont="1" applyAlignment="1">
      <alignment horizontal="center" vertical="center" wrapText="1"/>
      <protection/>
    </xf>
    <xf numFmtId="0" fontId="9" fillId="0" borderId="25" xfId="175" applyFont="1" applyBorder="1" applyAlignment="1">
      <alignment horizontal="center" vertical="center" wrapText="1"/>
      <protection/>
    </xf>
    <xf numFmtId="49" fontId="12" fillId="81" borderId="12" xfId="175" applyNumberFormat="1" applyFont="1" applyFill="1" applyBorder="1" applyAlignment="1">
      <alignment horizontal="center" vertical="center" wrapText="1"/>
      <protection/>
    </xf>
    <xf numFmtId="1" fontId="12" fillId="81" borderId="12" xfId="175" applyNumberFormat="1" applyFont="1" applyFill="1" applyBorder="1" applyAlignment="1">
      <alignment horizontal="center" vertical="center" wrapText="1"/>
      <protection/>
    </xf>
    <xf numFmtId="0" fontId="3" fillId="0" borderId="12" xfId="175" applyFont="1" applyBorder="1" applyAlignment="1">
      <alignment horizontal="center" vertical="center" wrapText="1"/>
      <protection/>
    </xf>
    <xf numFmtId="1" fontId="3" fillId="0" borderId="12" xfId="175" applyNumberFormat="1" applyFont="1" applyBorder="1" applyAlignment="1">
      <alignment horizontal="center" vertical="center" wrapText="1"/>
      <protection/>
    </xf>
    <xf numFmtId="173" fontId="12" fillId="0" borderId="12" xfId="175" applyNumberFormat="1" applyFont="1" applyBorder="1" applyAlignment="1">
      <alignment horizontal="center" vertical="center" wrapText="1"/>
      <protection/>
    </xf>
    <xf numFmtId="173" fontId="9" fillId="0" borderId="12" xfId="175" applyNumberFormat="1" applyFont="1" applyBorder="1" applyAlignment="1">
      <alignment horizontal="center" vertical="center" wrapText="1"/>
      <protection/>
    </xf>
    <xf numFmtId="49" fontId="12" fillId="0" borderId="12" xfId="194" applyNumberFormat="1" applyFont="1" applyBorder="1" applyAlignment="1">
      <alignment horizontal="center" vertical="center" wrapText="1"/>
      <protection/>
    </xf>
    <xf numFmtId="49" fontId="12" fillId="0" borderId="12" xfId="194" applyNumberFormat="1" applyFont="1" applyBorder="1" applyAlignment="1">
      <alignment horizontal="justify" vertical="center" wrapText="1"/>
      <protection/>
    </xf>
    <xf numFmtId="173" fontId="12" fillId="0" borderId="12" xfId="194" applyNumberFormat="1" applyFont="1" applyFill="1" applyBorder="1" applyAlignment="1">
      <alignment horizontal="center" vertical="center" wrapText="1"/>
      <protection/>
    </xf>
    <xf numFmtId="173" fontId="9" fillId="0" borderId="12" xfId="194" applyNumberFormat="1" applyFont="1" applyFill="1" applyBorder="1" applyAlignment="1">
      <alignment horizontal="center" vertical="center" wrapText="1"/>
      <protection/>
    </xf>
    <xf numFmtId="173" fontId="9" fillId="0" borderId="30" xfId="194" applyNumberFormat="1" applyFont="1" applyFill="1" applyBorder="1" applyAlignment="1">
      <alignment horizontal="center" vertical="center" wrapText="1"/>
      <protection/>
    </xf>
    <xf numFmtId="49" fontId="12" fillId="0" borderId="0" xfId="175" applyNumberFormat="1" applyFont="1">
      <alignment/>
      <protection/>
    </xf>
    <xf numFmtId="0" fontId="12" fillId="0" borderId="30" xfId="175" applyFont="1" applyBorder="1" applyAlignment="1">
      <alignment horizontal="center" vertical="center" wrapText="1"/>
      <protection/>
    </xf>
    <xf numFmtId="49" fontId="12" fillId="0" borderId="24" xfId="186" applyNumberFormat="1" applyFont="1" applyBorder="1" applyAlignment="1">
      <alignment horizontal="justify" vertical="center" wrapText="1"/>
      <protection/>
    </xf>
    <xf numFmtId="173" fontId="12" fillId="0" borderId="12" xfId="175" applyNumberFormat="1" applyFont="1" applyFill="1" applyBorder="1" applyAlignment="1">
      <alignment horizontal="center" vertical="center" wrapText="1"/>
      <protection/>
    </xf>
    <xf numFmtId="173" fontId="9" fillId="0" borderId="12" xfId="175" applyNumberFormat="1" applyFont="1" applyFill="1" applyBorder="1" applyAlignment="1">
      <alignment horizontal="center" vertical="center" wrapText="1"/>
      <protection/>
    </xf>
    <xf numFmtId="49" fontId="12" fillId="0" borderId="12" xfId="175" applyNumberFormat="1" applyFont="1" applyBorder="1" applyAlignment="1">
      <alignment horizontal="justify" vertical="center" wrapText="1"/>
      <protection/>
    </xf>
    <xf numFmtId="2" fontId="12" fillId="0" borderId="12" xfId="175" applyNumberFormat="1" applyFont="1" applyBorder="1" applyAlignment="1">
      <alignment horizontal="center" vertical="center"/>
      <protection/>
    </xf>
    <xf numFmtId="2" fontId="9" fillId="0" borderId="12" xfId="175" applyNumberFormat="1" applyFont="1" applyBorder="1" applyAlignment="1">
      <alignment horizontal="center" vertical="center"/>
      <protection/>
    </xf>
    <xf numFmtId="173" fontId="9" fillId="0" borderId="0" xfId="175" applyNumberFormat="1" applyFont="1" applyAlignment="1">
      <alignment horizontal="center" vertical="center" wrapText="1"/>
      <protection/>
    </xf>
    <xf numFmtId="0" fontId="6" fillId="0" borderId="0" xfId="174" applyFill="1" applyAlignment="1">
      <alignment horizontal="center" vertical="center"/>
      <protection/>
    </xf>
    <xf numFmtId="0" fontId="12" fillId="0" borderId="12" xfId="174" applyFont="1" applyFill="1" applyBorder="1" applyAlignment="1">
      <alignment horizontal="center" vertical="center"/>
      <protection/>
    </xf>
    <xf numFmtId="0" fontId="12" fillId="0" borderId="12" xfId="174" applyFont="1" applyFill="1" applyBorder="1" applyAlignment="1">
      <alignment horizontal="left" vertical="top" wrapText="1"/>
      <protection/>
    </xf>
    <xf numFmtId="173" fontId="12" fillId="0" borderId="12" xfId="174" applyNumberFormat="1" applyFont="1" applyFill="1" applyBorder="1" applyAlignment="1">
      <alignment horizontal="center" vertical="center"/>
      <protection/>
    </xf>
    <xf numFmtId="0" fontId="9" fillId="0" borderId="12" xfId="174" applyFont="1" applyFill="1" applyBorder="1" applyAlignment="1">
      <alignment horizontal="left" vertical="top"/>
      <protection/>
    </xf>
    <xf numFmtId="173" fontId="9" fillId="0" borderId="12" xfId="174" applyNumberFormat="1" applyFont="1" applyFill="1" applyBorder="1" applyAlignment="1">
      <alignment horizontal="center" vertical="center"/>
      <protection/>
    </xf>
    <xf numFmtId="0" fontId="9" fillId="0" borderId="12" xfId="174" applyFont="1" applyFill="1" applyBorder="1" applyAlignment="1">
      <alignment horizontal="left" vertical="top" wrapText="1"/>
      <protection/>
    </xf>
    <xf numFmtId="0" fontId="9" fillId="0" borderId="12" xfId="174" applyFont="1" applyFill="1" applyBorder="1" applyAlignment="1">
      <alignment horizontal="left" wrapText="1"/>
      <protection/>
    </xf>
    <xf numFmtId="49" fontId="9" fillId="0" borderId="12" xfId="174" applyNumberFormat="1" applyFont="1" applyFill="1" applyBorder="1" applyAlignment="1">
      <alignment horizontal="center" vertical="center"/>
      <protection/>
    </xf>
    <xf numFmtId="49" fontId="9" fillId="0" borderId="12" xfId="174" applyNumberFormat="1" applyFont="1" applyFill="1" applyBorder="1" applyAlignment="1">
      <alignment horizontal="left" vertical="center" wrapText="1"/>
      <protection/>
    </xf>
    <xf numFmtId="49" fontId="9" fillId="0" borderId="12" xfId="174" applyNumberFormat="1" applyFont="1" applyFill="1" applyBorder="1" applyAlignment="1">
      <alignment horizontal="left" vertical="center" wrapText="1"/>
      <protection/>
    </xf>
    <xf numFmtId="49" fontId="9" fillId="0" borderId="12" xfId="174" applyNumberFormat="1" applyFont="1" applyFill="1" applyBorder="1" applyAlignment="1">
      <alignment horizontal="center" vertical="center" wrapText="1"/>
      <protection/>
    </xf>
    <xf numFmtId="11" fontId="9" fillId="0" borderId="12" xfId="174" applyNumberFormat="1" applyFont="1" applyFill="1" applyBorder="1" applyAlignment="1">
      <alignment horizontal="left" vertical="center" wrapText="1"/>
      <protection/>
    </xf>
    <xf numFmtId="49" fontId="12" fillId="0" borderId="12" xfId="174" applyNumberFormat="1" applyFont="1" applyFill="1" applyBorder="1" applyAlignment="1">
      <alignment horizontal="center" vertical="center" wrapText="1"/>
      <protection/>
    </xf>
    <xf numFmtId="0" fontId="12" fillId="0" borderId="12" xfId="174" applyFont="1" applyFill="1" applyBorder="1" applyAlignment="1">
      <alignment horizontal="left" vertical="top" wrapText="1"/>
      <protection/>
    </xf>
    <xf numFmtId="0" fontId="9" fillId="0" borderId="12" xfId="174" applyFont="1" applyFill="1" applyBorder="1" applyAlignment="1">
      <alignment horizontal="center" vertical="center"/>
      <protection/>
    </xf>
    <xf numFmtId="49" fontId="9" fillId="81" borderId="12" xfId="174" applyNumberFormat="1" applyFont="1" applyFill="1" applyBorder="1" applyAlignment="1">
      <alignment horizontal="left" vertical="center" wrapText="1"/>
      <protection/>
    </xf>
    <xf numFmtId="0" fontId="9" fillId="0" borderId="12" xfId="174" applyFont="1" applyFill="1" applyBorder="1" applyAlignment="1">
      <alignment horizontal="left" vertical="center" wrapText="1"/>
      <protection/>
    </xf>
    <xf numFmtId="4" fontId="6" fillId="0" borderId="0" xfId="174" applyNumberFormat="1" applyFill="1" applyAlignment="1">
      <alignment horizontal="center" vertical="center"/>
      <protection/>
    </xf>
    <xf numFmtId="0" fontId="6" fillId="0" borderId="0" xfId="174" applyFill="1" applyAlignment="1">
      <alignment vertical="center"/>
      <protection/>
    </xf>
    <xf numFmtId="49" fontId="9" fillId="0" borderId="12" xfId="0" applyNumberFormat="1" applyFont="1" applyBorder="1" applyAlignment="1">
      <alignment horizontal="justify" vertical="center" wrapText="1"/>
    </xf>
    <xf numFmtId="0" fontId="12" fillId="0" borderId="12" xfId="174" applyNumberFormat="1" applyFont="1" applyFill="1" applyBorder="1" applyAlignment="1">
      <alignment horizontal="left" vertical="top" wrapText="1"/>
      <protection/>
    </xf>
    <xf numFmtId="49" fontId="7" fillId="0" borderId="12" xfId="174" applyNumberFormat="1" applyFont="1" applyFill="1" applyBorder="1" applyAlignment="1">
      <alignment horizontal="center" vertical="center" wrapText="1"/>
      <protection/>
    </xf>
    <xf numFmtId="0" fontId="9" fillId="0" borderId="12" xfId="174" applyNumberFormat="1" applyFont="1" applyFill="1" applyBorder="1" applyAlignment="1">
      <alignment horizontal="left" vertical="center" wrapText="1"/>
      <protection/>
    </xf>
    <xf numFmtId="49" fontId="9" fillId="0" borderId="12" xfId="186" applyNumberFormat="1" applyFont="1" applyBorder="1" applyAlignment="1">
      <alignment horizontal="left" vertical="center" wrapText="1"/>
      <protection/>
    </xf>
    <xf numFmtId="49" fontId="9" fillId="0" borderId="12" xfId="0" applyNumberFormat="1" applyFont="1" applyBorder="1" applyAlignment="1">
      <alignment horizontal="center" vertical="center" wrapText="1"/>
    </xf>
    <xf numFmtId="49" fontId="9" fillId="81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81" borderId="12" xfId="174" applyNumberFormat="1" applyFont="1" applyFill="1" applyBorder="1" applyAlignment="1">
      <alignment horizontal="left" vertical="top" wrapText="1" shrinkToFit="1"/>
      <protection/>
    </xf>
    <xf numFmtId="173" fontId="9" fillId="81" borderId="12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0" fontId="9" fillId="0" borderId="12" xfId="186" applyFont="1" applyFill="1" applyBorder="1" applyAlignment="1">
      <alignment horizontal="left" vertical="center" wrapText="1"/>
      <protection/>
    </xf>
    <xf numFmtId="0" fontId="9" fillId="0" borderId="12" xfId="189" applyNumberFormat="1" applyFont="1" applyFill="1" applyBorder="1" applyAlignment="1">
      <alignment horizontal="left" vertical="center"/>
      <protection/>
    </xf>
    <xf numFmtId="49" fontId="9" fillId="0" borderId="12" xfId="194" applyNumberFormat="1" applyFont="1" applyBorder="1" applyAlignment="1">
      <alignment horizontal="left" vertical="center" wrapText="1"/>
      <protection/>
    </xf>
    <xf numFmtId="0" fontId="8" fillId="0" borderId="12" xfId="174" applyFont="1" applyFill="1" applyBorder="1" applyAlignment="1">
      <alignment horizontal="left" wrapText="1"/>
      <protection/>
    </xf>
    <xf numFmtId="173" fontId="12" fillId="0" borderId="12" xfId="174" applyNumberFormat="1" applyFont="1" applyFill="1" applyBorder="1" applyAlignment="1">
      <alignment horizontal="center" vertical="center"/>
      <protection/>
    </xf>
    <xf numFmtId="173" fontId="55" fillId="0" borderId="0" xfId="174" applyNumberFormat="1" applyFont="1" applyFill="1" applyAlignment="1">
      <alignment horizontal="center" vertical="center"/>
      <protection/>
    </xf>
    <xf numFmtId="0" fontId="6" fillId="0" borderId="0" xfId="174" applyFill="1" applyAlignment="1">
      <alignment horizontal="left"/>
      <protection/>
    </xf>
    <xf numFmtId="49" fontId="9" fillId="0" borderId="24" xfId="0" applyNumberFormat="1" applyFont="1" applyBorder="1" applyAlignment="1">
      <alignment horizontal="center" vertical="center" wrapText="1"/>
    </xf>
    <xf numFmtId="49" fontId="9" fillId="81" borderId="24" xfId="0" applyNumberFormat="1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9" fillId="0" borderId="24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justify"/>
    </xf>
    <xf numFmtId="49" fontId="9" fillId="0" borderId="24" xfId="174" applyNumberFormat="1" applyFont="1" applyFill="1" applyBorder="1" applyAlignment="1">
      <alignment horizontal="justify" vertical="center" wrapText="1"/>
      <protection/>
    </xf>
    <xf numFmtId="180" fontId="9" fillId="0" borderId="12" xfId="174" applyNumberFormat="1" applyFont="1" applyFill="1" applyBorder="1" applyAlignment="1">
      <alignment horizontal="center"/>
      <protection/>
    </xf>
    <xf numFmtId="173" fontId="7" fillId="0" borderId="0" xfId="191" applyNumberFormat="1" applyFont="1">
      <alignment/>
      <protection/>
    </xf>
    <xf numFmtId="49" fontId="9" fillId="81" borderId="12" xfId="0" applyNumberFormat="1" applyFont="1" applyFill="1" applyBorder="1" applyAlignment="1">
      <alignment horizontal="center" vertical="center"/>
    </xf>
    <xf numFmtId="49" fontId="9" fillId="81" borderId="12" xfId="189" applyNumberFormat="1" applyFont="1" applyFill="1" applyBorder="1" applyAlignment="1">
      <alignment horizontal="center" vertical="center"/>
      <protection/>
    </xf>
    <xf numFmtId="0" fontId="9" fillId="81" borderId="12" xfId="0" applyNumberFormat="1" applyFont="1" applyFill="1" applyBorder="1" applyAlignment="1">
      <alignment horizontal="justify" vertical="top" wrapText="1" shrinkToFit="1"/>
    </xf>
    <xf numFmtId="0" fontId="9" fillId="81" borderId="12" xfId="174" applyNumberFormat="1" applyFont="1" applyFill="1" applyBorder="1" applyAlignment="1">
      <alignment horizontal="justify" vertical="center" wrapText="1" shrinkToFit="1"/>
      <protection/>
    </xf>
    <xf numFmtId="0" fontId="12" fillId="0" borderId="12" xfId="174" applyNumberFormat="1" applyFont="1" applyFill="1" applyBorder="1" applyAlignment="1">
      <alignment horizontal="justify" vertical="top" wrapText="1"/>
      <protection/>
    </xf>
    <xf numFmtId="0" fontId="9" fillId="0" borderId="0" xfId="175" applyFont="1" applyAlignment="1">
      <alignment horizontal="center" vertical="center"/>
      <protection/>
    </xf>
    <xf numFmtId="0" fontId="49" fillId="0" borderId="12" xfId="174" applyFont="1" applyFill="1" applyBorder="1" applyAlignment="1">
      <alignment horizontal="center" vertical="center" wrapText="1"/>
      <protection/>
    </xf>
    <xf numFmtId="0" fontId="9" fillId="0" borderId="12" xfId="174" applyFont="1" applyFill="1" applyBorder="1" applyAlignment="1">
      <alignment horizontal="left" vertical="top" wrapText="1"/>
      <protection/>
    </xf>
    <xf numFmtId="0" fontId="6" fillId="0" borderId="0" xfId="174" applyFill="1" applyAlignment="1">
      <alignment vertical="top"/>
      <protection/>
    </xf>
    <xf numFmtId="0" fontId="9" fillId="0" borderId="0" xfId="174" applyFont="1">
      <alignment/>
      <protection/>
    </xf>
    <xf numFmtId="0" fontId="9" fillId="0" borderId="12" xfId="174" applyFont="1" applyBorder="1">
      <alignment/>
      <protection/>
    </xf>
    <xf numFmtId="4" fontId="9" fillId="0" borderId="12" xfId="174" applyNumberFormat="1" applyFont="1" applyBorder="1" applyAlignment="1">
      <alignment wrapText="1"/>
      <protection/>
    </xf>
    <xf numFmtId="0" fontId="9" fillId="0" borderId="0" xfId="175" applyFont="1" applyBorder="1" applyAlignment="1">
      <alignment horizontal="center" vertical="center"/>
      <protection/>
    </xf>
    <xf numFmtId="0" fontId="9" fillId="0" borderId="12" xfId="174" applyFont="1" applyBorder="1" applyAlignment="1">
      <alignment horizontal="center" vertical="center"/>
      <protection/>
    </xf>
    <xf numFmtId="173" fontId="9" fillId="81" borderId="0" xfId="191" applyNumberFormat="1" applyFont="1" applyFill="1" applyBorder="1" applyAlignment="1">
      <alignment horizontal="center" vertical="center"/>
      <protection/>
    </xf>
    <xf numFmtId="173" fontId="9" fillId="81" borderId="0" xfId="175" applyNumberFormat="1" applyFont="1" applyFill="1" applyAlignment="1">
      <alignment horizontal="center" vertical="center"/>
      <protection/>
    </xf>
    <xf numFmtId="173" fontId="9" fillId="0" borderId="12" xfId="174" applyNumberFormat="1" applyFont="1" applyBorder="1" applyAlignment="1">
      <alignment horizontal="center" vertical="center"/>
      <protection/>
    </xf>
    <xf numFmtId="0" fontId="6" fillId="0" borderId="0" xfId="169" applyFill="1" applyAlignment="1">
      <alignment horizontal="center" vertical="center"/>
      <protection/>
    </xf>
    <xf numFmtId="0" fontId="9" fillId="0" borderId="25" xfId="174" applyFont="1" applyFill="1" applyBorder="1" applyAlignment="1">
      <alignment horizontal="center" vertical="center" wrapText="1"/>
      <protection/>
    </xf>
    <xf numFmtId="0" fontId="9" fillId="81" borderId="12" xfId="174" applyFont="1" applyFill="1" applyBorder="1" applyAlignment="1">
      <alignment horizontal="center" vertical="center" wrapText="1"/>
      <protection/>
    </xf>
    <xf numFmtId="0" fontId="61" fillId="0" borderId="12" xfId="174" applyFont="1" applyFill="1" applyBorder="1" applyAlignment="1">
      <alignment horizontal="center" vertical="center" wrapText="1"/>
      <protection/>
    </xf>
    <xf numFmtId="0" fontId="12" fillId="0" borderId="12" xfId="174" applyNumberFormat="1" applyFont="1" applyFill="1" applyBorder="1" applyAlignment="1">
      <alignment horizontal="justify" vertical="top" wrapText="1" shrinkToFit="1"/>
      <protection/>
    </xf>
    <xf numFmtId="0" fontId="7" fillId="0" borderId="0" xfId="175" applyFont="1">
      <alignment/>
      <protection/>
    </xf>
    <xf numFmtId="0" fontId="7" fillId="0" borderId="12" xfId="175" applyFont="1" applyBorder="1" applyAlignment="1">
      <alignment horizontal="left" vertical="center" wrapText="1"/>
      <protection/>
    </xf>
    <xf numFmtId="0" fontId="9" fillId="0" borderId="27" xfId="175" applyFont="1" applyBorder="1" applyAlignment="1">
      <alignment horizontal="center" vertical="center" wrapText="1"/>
      <protection/>
    </xf>
    <xf numFmtId="0" fontId="7" fillId="0" borderId="12" xfId="175" applyFont="1" applyBorder="1" applyAlignment="1">
      <alignment horizontal="center" vertical="center"/>
      <protection/>
    </xf>
    <xf numFmtId="0" fontId="8" fillId="0" borderId="12" xfId="175" applyFont="1" applyBorder="1" applyAlignment="1">
      <alignment horizontal="right" vertical="center"/>
      <protection/>
    </xf>
    <xf numFmtId="180" fontId="8" fillId="81" borderId="12" xfId="175" applyNumberFormat="1" applyFont="1" applyFill="1" applyBorder="1" applyAlignment="1">
      <alignment horizontal="center" vertical="center"/>
      <protection/>
    </xf>
    <xf numFmtId="0" fontId="7" fillId="0" borderId="0" xfId="175" applyFont="1" applyAlignment="1">
      <alignment horizontal="left"/>
      <protection/>
    </xf>
    <xf numFmtId="0" fontId="3" fillId="0" borderId="12" xfId="175" applyFont="1" applyBorder="1" applyAlignment="1">
      <alignment horizontal="center"/>
      <protection/>
    </xf>
    <xf numFmtId="0" fontId="7" fillId="0" borderId="27" xfId="175" applyFont="1" applyBorder="1" applyAlignment="1">
      <alignment horizontal="center" vertical="center" wrapText="1"/>
      <protection/>
    </xf>
    <xf numFmtId="173" fontId="7" fillId="81" borderId="27" xfId="192" applyNumberFormat="1" applyFont="1" applyFill="1" applyBorder="1" applyAlignment="1">
      <alignment horizontal="center" vertical="center" wrapText="1"/>
      <protection/>
    </xf>
    <xf numFmtId="0" fontId="9" fillId="0" borderId="12" xfId="174" applyFont="1" applyFill="1" applyBorder="1" applyAlignment="1">
      <alignment horizontal="left" vertical="center"/>
      <protection/>
    </xf>
    <xf numFmtId="0" fontId="7" fillId="0" borderId="27" xfId="192" applyNumberFormat="1" applyFont="1" applyBorder="1" applyAlignment="1">
      <alignment horizontal="center" vertical="center"/>
      <protection/>
    </xf>
    <xf numFmtId="0" fontId="7" fillId="5" borderId="12" xfId="192" applyNumberFormat="1" applyFont="1" applyFill="1" applyBorder="1" applyAlignment="1">
      <alignment horizontal="left" vertical="center" wrapText="1"/>
      <protection/>
    </xf>
    <xf numFmtId="0" fontId="7" fillId="0" borderId="12" xfId="177" applyFont="1" applyBorder="1" applyAlignment="1">
      <alignment horizontal="left" vertical="center"/>
      <protection/>
    </xf>
    <xf numFmtId="173" fontId="7" fillId="0" borderId="27" xfId="175" applyNumberFormat="1" applyFont="1" applyBorder="1" applyAlignment="1">
      <alignment horizontal="center" vertical="center" wrapText="1"/>
      <protection/>
    </xf>
    <xf numFmtId="173" fontId="7" fillId="0" borderId="12" xfId="175" applyNumberFormat="1" applyFont="1" applyBorder="1" applyAlignment="1">
      <alignment horizontal="center" vertical="center"/>
      <protection/>
    </xf>
    <xf numFmtId="4" fontId="9" fillId="0" borderId="0" xfId="175" applyNumberFormat="1" applyFont="1">
      <alignment/>
      <protection/>
    </xf>
    <xf numFmtId="4" fontId="9" fillId="0" borderId="0" xfId="175" applyNumberFormat="1" applyFont="1" applyAlignment="1">
      <alignment horizontal="center" vertical="center" wrapText="1"/>
      <protection/>
    </xf>
    <xf numFmtId="173" fontId="9" fillId="0" borderId="27" xfId="175" applyNumberFormat="1" applyFont="1" applyBorder="1" applyAlignment="1">
      <alignment horizontal="center" vertical="center" wrapText="1"/>
      <protection/>
    </xf>
    <xf numFmtId="0" fontId="9" fillId="82" borderId="12" xfId="175" applyFont="1" applyFill="1" applyBorder="1" applyAlignment="1">
      <alignment horizontal="center" vertical="center" wrapText="1"/>
      <protection/>
    </xf>
    <xf numFmtId="49" fontId="9" fillId="82" borderId="12" xfId="175" applyNumberFormat="1" applyFont="1" applyFill="1" applyBorder="1" applyAlignment="1">
      <alignment horizontal="center" vertical="center" wrapText="1"/>
      <protection/>
    </xf>
    <xf numFmtId="49" fontId="9" fillId="82" borderId="24" xfId="175" applyNumberFormat="1" applyFont="1" applyFill="1" applyBorder="1" applyAlignment="1">
      <alignment horizontal="center" vertical="center" wrapText="1"/>
      <protection/>
    </xf>
    <xf numFmtId="49" fontId="9" fillId="82" borderId="24" xfId="175" applyNumberFormat="1" applyFont="1" applyFill="1" applyBorder="1" applyAlignment="1">
      <alignment horizontal="justify" vertical="center" wrapText="1"/>
      <protection/>
    </xf>
    <xf numFmtId="173" fontId="9" fillId="82" borderId="12" xfId="175" applyNumberFormat="1" applyFont="1" applyFill="1" applyBorder="1" applyAlignment="1">
      <alignment horizontal="center" vertical="center" wrapText="1"/>
      <protection/>
    </xf>
    <xf numFmtId="49" fontId="9" fillId="82" borderId="12" xfId="174" applyNumberFormat="1" applyFont="1" applyFill="1" applyBorder="1" applyAlignment="1">
      <alignment horizontal="center" vertical="center"/>
      <protection/>
    </xf>
    <xf numFmtId="49" fontId="9" fillId="82" borderId="12" xfId="174" applyNumberFormat="1" applyFont="1" applyFill="1" applyBorder="1" applyAlignment="1">
      <alignment horizontal="center" vertical="top"/>
      <protection/>
    </xf>
    <xf numFmtId="0" fontId="9" fillId="82" borderId="12" xfId="174" applyNumberFormat="1" applyFont="1" applyFill="1" applyBorder="1" applyAlignment="1">
      <alignment horizontal="justify" vertical="top" wrapText="1" shrinkToFit="1"/>
      <protection/>
    </xf>
    <xf numFmtId="173" fontId="9" fillId="82" borderId="12" xfId="174" applyNumberFormat="1" applyFont="1" applyFill="1" applyBorder="1" applyAlignment="1">
      <alignment horizontal="center" vertical="center"/>
      <protection/>
    </xf>
    <xf numFmtId="0" fontId="9" fillId="82" borderId="12" xfId="174" applyFont="1" applyFill="1" applyBorder="1" applyAlignment="1">
      <alignment horizontal="center" vertical="top" wrapText="1"/>
      <protection/>
    </xf>
    <xf numFmtId="0" fontId="9" fillId="82" borderId="12" xfId="174" applyFont="1" applyFill="1" applyBorder="1" applyAlignment="1">
      <alignment horizontal="justify" vertical="top" wrapText="1"/>
      <protection/>
    </xf>
    <xf numFmtId="49" fontId="9" fillId="82" borderId="24" xfId="186" applyNumberFormat="1" applyFont="1" applyFill="1" applyBorder="1" applyAlignment="1">
      <alignment horizontal="justify" vertical="center" wrapText="1"/>
      <protection/>
    </xf>
    <xf numFmtId="0" fontId="9" fillId="82" borderId="12" xfId="174" applyNumberFormat="1" applyFont="1" applyFill="1" applyBorder="1" applyAlignment="1">
      <alignment horizontal="justify" vertical="top" wrapText="1"/>
      <protection/>
    </xf>
    <xf numFmtId="49" fontId="9" fillId="82" borderId="12" xfId="174" applyNumberFormat="1" applyFont="1" applyFill="1" applyBorder="1" applyAlignment="1">
      <alignment horizontal="center" vertical="center" wrapText="1"/>
      <protection/>
    </xf>
    <xf numFmtId="49" fontId="9" fillId="82" borderId="12" xfId="174" applyNumberFormat="1" applyFont="1" applyFill="1" applyBorder="1" applyAlignment="1">
      <alignment horizontal="justify" vertical="center" wrapText="1"/>
      <protection/>
    </xf>
    <xf numFmtId="0" fontId="9" fillId="82" borderId="12" xfId="174" applyFont="1" applyFill="1" applyBorder="1" applyAlignment="1">
      <alignment horizontal="center" vertical="center" wrapText="1"/>
      <protection/>
    </xf>
    <xf numFmtId="49" fontId="9" fillId="0" borderId="24" xfId="175" applyNumberFormat="1" applyFont="1" applyFill="1" applyBorder="1" applyAlignment="1">
      <alignment horizontal="center" vertical="center" wrapText="1"/>
      <protection/>
    </xf>
    <xf numFmtId="49" fontId="9" fillId="0" borderId="24" xfId="175" applyNumberFormat="1" applyFont="1" applyFill="1" applyBorder="1" applyAlignment="1">
      <alignment horizontal="justify" vertical="center" wrapText="1"/>
      <protection/>
    </xf>
    <xf numFmtId="49" fontId="9" fillId="0" borderId="24" xfId="186" applyNumberFormat="1" applyFont="1" applyFill="1" applyBorder="1" applyAlignment="1">
      <alignment horizontal="justify" vertical="center" wrapText="1"/>
      <protection/>
    </xf>
    <xf numFmtId="49" fontId="12" fillId="0" borderId="24" xfId="175" applyNumberFormat="1" applyFont="1" applyFill="1" applyBorder="1" applyAlignment="1">
      <alignment horizontal="center" vertical="center" wrapText="1"/>
      <protection/>
    </xf>
    <xf numFmtId="49" fontId="12" fillId="0" borderId="12" xfId="175" applyNumberFormat="1" applyFont="1" applyFill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center" vertical="center"/>
      <protection/>
    </xf>
    <xf numFmtId="0" fontId="7" fillId="0" borderId="12" xfId="175" applyFont="1" applyBorder="1" applyAlignment="1">
      <alignment horizontal="left" vertical="center"/>
      <protection/>
    </xf>
    <xf numFmtId="4" fontId="9" fillId="0" borderId="12" xfId="174" applyNumberFormat="1" applyFont="1" applyBorder="1" applyAlignment="1">
      <alignment horizontal="left" vertical="top" wrapText="1"/>
      <protection/>
    </xf>
    <xf numFmtId="4" fontId="9" fillId="0" borderId="12" xfId="174" applyNumberFormat="1" applyFont="1" applyBorder="1" applyAlignment="1">
      <alignment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197" applyFont="1" applyAlignment="1">
      <alignment horizontal="center" vertical="center" wrapText="1"/>
      <protection/>
    </xf>
    <xf numFmtId="0" fontId="9" fillId="0" borderId="0" xfId="191" applyNumberFormat="1" applyFont="1" applyBorder="1" applyAlignment="1">
      <alignment horizontal="right" vertical="center"/>
      <protection/>
    </xf>
    <xf numFmtId="0" fontId="8" fillId="0" borderId="0" xfId="191" applyFont="1" applyBorder="1" applyAlignment="1">
      <alignment horizontal="center" vertical="center" wrapText="1"/>
      <protection/>
    </xf>
    <xf numFmtId="0" fontId="45" fillId="0" borderId="0" xfId="19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right" vertical="center"/>
    </xf>
    <xf numFmtId="0" fontId="9" fillId="0" borderId="0" xfId="191" applyFont="1" applyBorder="1" applyAlignment="1">
      <alignment horizontal="right"/>
      <protection/>
    </xf>
    <xf numFmtId="0" fontId="41" fillId="0" borderId="0" xfId="0" applyFont="1" applyAlignment="1">
      <alignment horizontal="center" vertical="center" wrapText="1"/>
    </xf>
    <xf numFmtId="22" fontId="9" fillId="0" borderId="0" xfId="197" applyNumberFormat="1" applyFont="1" applyAlignment="1">
      <alignment horizontal="right"/>
      <protection/>
    </xf>
    <xf numFmtId="22" fontId="9" fillId="81" borderId="0" xfId="197" applyNumberFormat="1" applyFont="1" applyFill="1" applyAlignment="1">
      <alignment horizontal="right"/>
      <protection/>
    </xf>
    <xf numFmtId="0" fontId="12" fillId="0" borderId="0" xfId="174" applyFont="1" applyAlignment="1">
      <alignment horizontal="center" wrapText="1"/>
      <protection/>
    </xf>
    <xf numFmtId="0" fontId="9" fillId="0" borderId="0" xfId="174" applyFont="1" applyFill="1" applyAlignment="1">
      <alignment horizontal="right" wrapText="1"/>
      <protection/>
    </xf>
    <xf numFmtId="0" fontId="9" fillId="0" borderId="0" xfId="197" applyFont="1" applyAlignment="1">
      <alignment horizontal="right"/>
      <protection/>
    </xf>
    <xf numFmtId="0" fontId="9" fillId="0" borderId="0" xfId="169" applyFont="1" applyFill="1" applyAlignment="1">
      <alignment horizontal="right" wrapText="1"/>
      <protection/>
    </xf>
    <xf numFmtId="0" fontId="9" fillId="0" borderId="0" xfId="169" applyFont="1" applyFill="1" applyAlignment="1">
      <alignment wrapText="1"/>
      <protection/>
    </xf>
    <xf numFmtId="0" fontId="6" fillId="0" borderId="0" xfId="169" applyAlignment="1">
      <alignment wrapText="1"/>
      <protection/>
    </xf>
    <xf numFmtId="0" fontId="9" fillId="81" borderId="0" xfId="169" applyFont="1" applyFill="1" applyAlignment="1">
      <alignment horizontal="right" wrapText="1"/>
      <protection/>
    </xf>
    <xf numFmtId="0" fontId="6" fillId="81" borderId="0" xfId="169" applyFill="1" applyAlignment="1">
      <alignment wrapText="1"/>
      <protection/>
    </xf>
    <xf numFmtId="0" fontId="12" fillId="0" borderId="0" xfId="169" applyFont="1" applyAlignment="1">
      <alignment horizontal="center" wrapText="1"/>
      <protection/>
    </xf>
    <xf numFmtId="0" fontId="9" fillId="0" borderId="0" xfId="175" applyFont="1" applyAlignment="1">
      <alignment horizontal="right"/>
      <protection/>
    </xf>
    <xf numFmtId="0" fontId="0" fillId="0" borderId="0" xfId="175" applyAlignment="1">
      <alignment/>
      <protection/>
    </xf>
    <xf numFmtId="0" fontId="12" fillId="0" borderId="0" xfId="175" applyFont="1" applyAlignment="1">
      <alignment horizontal="center" vertical="center" wrapText="1"/>
      <protection/>
    </xf>
    <xf numFmtId="0" fontId="43" fillId="0" borderId="0" xfId="175" applyFont="1" applyAlignment="1">
      <alignment vertical="center" wrapText="1"/>
      <protection/>
    </xf>
    <xf numFmtId="0" fontId="9" fillId="0" borderId="0" xfId="175" applyFont="1" applyAlignment="1">
      <alignment wrapText="1"/>
      <protection/>
    </xf>
    <xf numFmtId="0" fontId="9" fillId="0" borderId="0" xfId="175" applyFont="1" applyAlignment="1">
      <alignment/>
      <protection/>
    </xf>
    <xf numFmtId="0" fontId="9" fillId="0" borderId="0" xfId="191" applyFont="1" applyBorder="1" applyAlignment="1">
      <alignment horizontal="right"/>
      <protection/>
    </xf>
    <xf numFmtId="0" fontId="49" fillId="0" borderId="0" xfId="175" applyFont="1" applyAlignment="1">
      <alignment horizontal="right" wrapText="1"/>
      <protection/>
    </xf>
    <xf numFmtId="0" fontId="43" fillId="0" borderId="0" xfId="175" applyFont="1" applyAlignment="1">
      <alignment horizontal="right" wrapText="1"/>
      <protection/>
    </xf>
    <xf numFmtId="0" fontId="9" fillId="81" borderId="0" xfId="175" applyFont="1" applyFill="1" applyAlignment="1">
      <alignment horizontal="right"/>
      <protection/>
    </xf>
    <xf numFmtId="0" fontId="12" fillId="0" borderId="0" xfId="175" applyFont="1" applyAlignment="1">
      <alignment horizontal="center" wrapText="1"/>
      <protection/>
    </xf>
    <xf numFmtId="0" fontId="43" fillId="0" borderId="0" xfId="175" applyFont="1" applyAlignment="1">
      <alignment wrapText="1"/>
      <protection/>
    </xf>
    <xf numFmtId="0" fontId="9" fillId="0" borderId="0" xfId="198" applyFont="1" applyAlignment="1">
      <alignment horizontal="right" shrinkToFit="1"/>
      <protection/>
    </xf>
    <xf numFmtId="0" fontId="12" fillId="0" borderId="0" xfId="185" applyFont="1" applyAlignment="1">
      <alignment horizontal="center" vertical="center" wrapText="1"/>
      <protection/>
    </xf>
    <xf numFmtId="4" fontId="9" fillId="81" borderId="0" xfId="198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81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199" applyFont="1" applyAlignment="1">
      <alignment horizontal="right"/>
      <protection/>
    </xf>
    <xf numFmtId="0" fontId="43" fillId="0" borderId="0" xfId="0" applyFont="1" applyAlignment="1">
      <alignment/>
    </xf>
    <xf numFmtId="0" fontId="9" fillId="0" borderId="0" xfId="199" applyFont="1" applyAlignment="1">
      <alignment horizontal="right"/>
      <protection/>
    </xf>
    <xf numFmtId="0" fontId="43" fillId="0" borderId="0" xfId="0" applyFont="1" applyAlignment="1">
      <alignment horizontal="right"/>
    </xf>
    <xf numFmtId="0" fontId="8" fillId="0" borderId="0" xfId="196" applyFont="1" applyAlignment="1">
      <alignment horizontal="center" vertical="top" wrapText="1"/>
      <protection/>
    </xf>
    <xf numFmtId="0" fontId="7" fillId="0" borderId="0" xfId="196" applyFont="1" applyAlignment="1">
      <alignment vertical="top"/>
      <protection/>
    </xf>
    <xf numFmtId="0" fontId="56" fillId="0" borderId="0" xfId="190" applyFont="1" applyAlignment="1">
      <alignment horizontal="right"/>
      <protection/>
    </xf>
    <xf numFmtId="0" fontId="43" fillId="0" borderId="0" xfId="0" applyFont="1" applyAlignment="1">
      <alignment/>
    </xf>
    <xf numFmtId="0" fontId="8" fillId="0" borderId="0" xfId="196" applyFont="1" applyAlignment="1">
      <alignment horizontal="center" vertical="top" wrapText="1"/>
      <protection/>
    </xf>
    <xf numFmtId="0" fontId="51" fillId="0" borderId="0" xfId="196" applyFont="1" applyAlignment="1">
      <alignment vertical="top"/>
      <protection/>
    </xf>
    <xf numFmtId="0" fontId="0" fillId="0" borderId="0" xfId="0" applyAlignment="1">
      <alignment/>
    </xf>
    <xf numFmtId="0" fontId="9" fillId="0" borderId="25" xfId="196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9" fillId="0" borderId="12" xfId="196" applyFont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wrapText="1"/>
    </xf>
    <xf numFmtId="1" fontId="42" fillId="0" borderId="27" xfId="0" applyNumberFormat="1" applyFont="1" applyBorder="1" applyAlignment="1">
      <alignment horizontal="center" wrapText="1"/>
    </xf>
    <xf numFmtId="0" fontId="9" fillId="0" borderId="0" xfId="199" applyFont="1" applyAlignment="1">
      <alignment horizontal="right" wrapText="1"/>
      <protection/>
    </xf>
    <xf numFmtId="0" fontId="4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34" xfId="0" applyFont="1" applyBorder="1" applyAlignment="1">
      <alignment horizontal="right"/>
    </xf>
    <xf numFmtId="0" fontId="0" fillId="0" borderId="34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80" fontId="7" fillId="0" borderId="31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distributed"/>
    </xf>
    <xf numFmtId="0" fontId="4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Alignment="1">
      <alignment horizontal="right" wrapText="1"/>
    </xf>
    <xf numFmtId="3" fontId="12" fillId="0" borderId="0" xfId="184" applyNumberFormat="1" applyFont="1" applyAlignment="1">
      <alignment horizontal="center" vertical="center" wrapText="1"/>
      <protection/>
    </xf>
    <xf numFmtId="3" fontId="9" fillId="0" borderId="25" xfId="184" applyNumberFormat="1" applyFont="1" applyBorder="1" applyAlignment="1">
      <alignment horizontal="center" vertical="center" wrapText="1"/>
      <protection/>
    </xf>
    <xf numFmtId="3" fontId="9" fillId="0" borderId="26" xfId="184" applyNumberFormat="1" applyFont="1" applyBorder="1" applyAlignment="1">
      <alignment horizontal="center" vertical="center" wrapText="1"/>
      <protection/>
    </xf>
    <xf numFmtId="3" fontId="9" fillId="0" borderId="31" xfId="184" applyNumberFormat="1" applyFont="1" applyBorder="1" applyAlignment="1">
      <alignment horizontal="center" vertical="center" wrapText="1"/>
      <protection/>
    </xf>
    <xf numFmtId="3" fontId="9" fillId="0" borderId="27" xfId="184" applyNumberFormat="1" applyFont="1" applyBorder="1" applyAlignment="1">
      <alignment horizontal="center" vertical="center" wrapText="1"/>
      <protection/>
    </xf>
    <xf numFmtId="0" fontId="9" fillId="0" borderId="0" xfId="195" applyFont="1" applyFill="1" applyAlignment="1">
      <alignment horizontal="right"/>
      <protection/>
    </xf>
    <xf numFmtId="0" fontId="55" fillId="0" borderId="0" xfId="184" applyFont="1" applyAlignment="1">
      <alignment/>
      <protection/>
    </xf>
    <xf numFmtId="22" fontId="9" fillId="0" borderId="0" xfId="184" applyNumberFormat="1" applyFont="1" applyAlignment="1">
      <alignment horizontal="right"/>
      <protection/>
    </xf>
    <xf numFmtId="0" fontId="6" fillId="0" borderId="0" xfId="184" applyAlignment="1">
      <alignment horizontal="center" vertical="center" wrapText="1"/>
      <protection/>
    </xf>
    <xf numFmtId="3" fontId="9" fillId="0" borderId="12" xfId="184" applyNumberFormat="1" applyFont="1" applyBorder="1" applyAlignment="1">
      <alignment horizontal="center" vertical="center" wrapText="1"/>
      <protection/>
    </xf>
    <xf numFmtId="0" fontId="55" fillId="0" borderId="12" xfId="184" applyFont="1" applyBorder="1" applyAlignment="1">
      <alignment horizontal="center" vertical="center" wrapText="1"/>
      <protection/>
    </xf>
    <xf numFmtId="0" fontId="8" fillId="5" borderId="0" xfId="175" applyFont="1" applyFill="1" applyBorder="1" applyAlignment="1">
      <alignment horizontal="center" vertical="center" wrapText="1"/>
      <protection/>
    </xf>
    <xf numFmtId="0" fontId="7" fillId="5" borderId="0" xfId="175" applyFont="1" applyFill="1" applyBorder="1" applyAlignment="1">
      <alignment vertical="center"/>
      <protection/>
    </xf>
    <xf numFmtId="0" fontId="9" fillId="81" borderId="12" xfId="174" applyNumberFormat="1" applyFont="1" applyFill="1" applyBorder="1" applyAlignment="1">
      <alignment horizontal="left" vertical="center" wrapText="1" shrinkToFit="1"/>
      <protection/>
    </xf>
    <xf numFmtId="49" fontId="9" fillId="81" borderId="12" xfId="0" applyNumberFormat="1" applyFont="1" applyFill="1" applyBorder="1" applyAlignment="1">
      <alignment horizontal="justify" vertical="center" wrapText="1"/>
    </xf>
    <xf numFmtId="49" fontId="12" fillId="81" borderId="12" xfId="174" applyNumberFormat="1" applyFont="1" applyFill="1" applyBorder="1" applyAlignment="1">
      <alignment horizontal="center" vertical="center"/>
      <protection/>
    </xf>
    <xf numFmtId="49" fontId="12" fillId="81" borderId="12" xfId="174" applyNumberFormat="1" applyFont="1" applyFill="1" applyBorder="1" applyAlignment="1">
      <alignment horizontal="center" vertical="center" wrapText="1"/>
      <protection/>
    </xf>
    <xf numFmtId="0" fontId="12" fillId="81" borderId="12" xfId="174" applyFont="1" applyFill="1" applyBorder="1" applyAlignment="1">
      <alignment horizontal="left" vertical="top" wrapText="1"/>
      <protection/>
    </xf>
    <xf numFmtId="173" fontId="12" fillId="81" borderId="12" xfId="174" applyNumberFormat="1" applyFont="1" applyFill="1" applyBorder="1" applyAlignment="1">
      <alignment horizontal="center" vertical="center"/>
      <protection/>
    </xf>
    <xf numFmtId="49" fontId="9" fillId="81" borderId="12" xfId="174" applyNumberFormat="1" applyFont="1" applyFill="1" applyBorder="1" applyAlignment="1">
      <alignment horizontal="center" vertical="center" wrapText="1"/>
      <protection/>
    </xf>
    <xf numFmtId="0" fontId="9" fillId="81" borderId="12" xfId="174" applyFont="1" applyFill="1" applyBorder="1" applyAlignment="1">
      <alignment horizontal="center" vertical="center"/>
      <protection/>
    </xf>
    <xf numFmtId="0" fontId="9" fillId="81" borderId="12" xfId="174" applyFont="1" applyFill="1" applyBorder="1" applyAlignment="1">
      <alignment horizontal="left" vertical="center" wrapText="1"/>
      <protection/>
    </xf>
    <xf numFmtId="0" fontId="9" fillId="81" borderId="12" xfId="174" applyFont="1" applyFill="1" applyBorder="1" applyAlignment="1">
      <alignment horizontal="center" vertical="center" wrapText="1"/>
      <protection/>
    </xf>
    <xf numFmtId="0" fontId="9" fillId="81" borderId="12" xfId="174" applyFont="1" applyFill="1" applyBorder="1" applyAlignment="1">
      <alignment horizontal="left" wrapText="1"/>
      <protection/>
    </xf>
    <xf numFmtId="0" fontId="9" fillId="81" borderId="12" xfId="174" applyFont="1" applyFill="1" applyBorder="1" applyAlignment="1">
      <alignment horizontal="left" vertical="top" wrapText="1"/>
      <protection/>
    </xf>
    <xf numFmtId="49" fontId="9" fillId="81" borderId="12" xfId="169" applyNumberFormat="1" applyFont="1" applyFill="1" applyBorder="1" applyAlignment="1">
      <alignment horizontal="center" vertical="center"/>
      <protection/>
    </xf>
    <xf numFmtId="49" fontId="9" fillId="81" borderId="12" xfId="175" applyNumberFormat="1" applyFont="1" applyFill="1" applyBorder="1" applyAlignment="1">
      <alignment horizontal="center" vertical="center" wrapText="1"/>
      <protection/>
    </xf>
    <xf numFmtId="0" fontId="9" fillId="81" borderId="12" xfId="169" applyNumberFormat="1" applyFont="1" applyFill="1" applyBorder="1" applyAlignment="1">
      <alignment horizontal="left" vertical="top" wrapText="1"/>
      <protection/>
    </xf>
    <xf numFmtId="49" fontId="9" fillId="81" borderId="24" xfId="175" applyNumberFormat="1" applyFont="1" applyFill="1" applyBorder="1" applyAlignment="1">
      <alignment horizontal="center" vertical="center" wrapText="1"/>
      <protection/>
    </xf>
    <xf numFmtId="49" fontId="9" fillId="81" borderId="24" xfId="175" applyNumberFormat="1" applyFont="1" applyFill="1" applyBorder="1" applyAlignment="1">
      <alignment horizontal="justify" vertical="center" wrapText="1"/>
      <protection/>
    </xf>
    <xf numFmtId="0" fontId="9" fillId="81" borderId="12" xfId="174" applyFont="1" applyFill="1" applyBorder="1" applyAlignment="1">
      <alignment horizontal="center" vertical="top" wrapText="1"/>
      <protection/>
    </xf>
    <xf numFmtId="0" fontId="9" fillId="81" borderId="12" xfId="174" applyFont="1" applyFill="1" applyBorder="1" applyAlignment="1">
      <alignment horizontal="justify" vertical="top" wrapText="1"/>
      <protection/>
    </xf>
  </cellXfs>
  <cellStyles count="2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8" xfId="172"/>
    <cellStyle name="Обычный 2" xfId="173"/>
    <cellStyle name="Обычный 2 2" xfId="174"/>
    <cellStyle name="Обычный 2 2 2" xfId="175"/>
    <cellStyle name="Обычный 2 2 2 2" xfId="176"/>
    <cellStyle name="Обычный 2 2 2 2 2" xfId="177"/>
    <cellStyle name="Обычный 2 2 2 3" xfId="178"/>
    <cellStyle name="Обычный 2 2 3" xfId="179"/>
    <cellStyle name="Обычный 2 3" xfId="180"/>
    <cellStyle name="Обычный 2_Прил. -2" xfId="181"/>
    <cellStyle name="Обычный 3" xfId="182"/>
    <cellStyle name="Обычный 4" xfId="183"/>
    <cellStyle name="Обычный 5" xfId="184"/>
    <cellStyle name="Обычный 6" xfId="185"/>
    <cellStyle name="Обычный 7" xfId="186"/>
    <cellStyle name="Обычный 7 2" xfId="187"/>
    <cellStyle name="Обычный 8" xfId="188"/>
    <cellStyle name="Обычный 9" xfId="189"/>
    <cellStyle name="Обычный_Брг_03_3" xfId="190"/>
    <cellStyle name="Обычный_Прил" xfId="191"/>
    <cellStyle name="Обычный_Прил 2" xfId="192"/>
    <cellStyle name="Обычный_Прил. -2" xfId="193"/>
    <cellStyle name="Обычный_Прил. -2 2" xfId="194"/>
    <cellStyle name="Обычный_Приложения" xfId="195"/>
    <cellStyle name="Обычный_Приложения 2011-2013" xfId="196"/>
    <cellStyle name="Обычный_приложения 2012 - 2014 г." xfId="197"/>
    <cellStyle name="Обычный_Распредление Дорожный фонд пр.10,11" xfId="198"/>
    <cellStyle name="Обычный_субвенция МОБ 2009" xfId="199"/>
    <cellStyle name="Followed Hyperlink" xfId="200"/>
    <cellStyle name="Плохой" xfId="201"/>
    <cellStyle name="Пояснение" xfId="202"/>
    <cellStyle name="Примечание" xfId="203"/>
    <cellStyle name="Percent" xfId="204"/>
    <cellStyle name="Процентный 6" xfId="205"/>
    <cellStyle name="Связанная ячейка" xfId="206"/>
    <cellStyle name="Стиль 1" xfId="207"/>
    <cellStyle name="Текст предупреждения" xfId="208"/>
    <cellStyle name="Comma" xfId="209"/>
    <cellStyle name="Comma [0]" xfId="210"/>
    <cellStyle name="Финансовый 2" xfId="211"/>
    <cellStyle name="Финансовый 3" xfId="212"/>
    <cellStyle name="Хороший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7109375" style="1" customWidth="1"/>
    <col min="2" max="2" width="23.57421875" style="2" customWidth="1"/>
    <col min="3" max="3" width="74.00390625" style="2" customWidth="1"/>
    <col min="4" max="16384" width="9.140625" style="2" customWidth="1"/>
  </cols>
  <sheetData>
    <row r="1" spans="1:3" s="21" customFormat="1" ht="15.75">
      <c r="A1" s="20"/>
      <c r="C1" s="53" t="s">
        <v>273</v>
      </c>
    </row>
    <row r="2" spans="1:3" s="21" customFormat="1" ht="15.75">
      <c r="A2" s="20"/>
      <c r="C2" s="53" t="s">
        <v>30</v>
      </c>
    </row>
    <row r="3" spans="1:5" s="21" customFormat="1" ht="15.75">
      <c r="A3" s="20"/>
      <c r="C3" s="120" t="s">
        <v>162</v>
      </c>
      <c r="D3" s="23"/>
      <c r="E3" s="23"/>
    </row>
    <row r="4" spans="1:5" s="21" customFormat="1" ht="15.75">
      <c r="A4" s="20"/>
      <c r="C4" s="120" t="s">
        <v>595</v>
      </c>
      <c r="D4" s="23"/>
      <c r="E4" s="23"/>
    </row>
    <row r="5" spans="1:5" s="21" customFormat="1" ht="15.75">
      <c r="A5" s="20"/>
      <c r="C5" s="120"/>
      <c r="D5" s="23"/>
      <c r="E5" s="23"/>
    </row>
    <row r="6" spans="1:5" s="21" customFormat="1" ht="15.75">
      <c r="A6" s="20"/>
      <c r="C6" s="120"/>
      <c r="D6" s="23"/>
      <c r="E6" s="23"/>
    </row>
    <row r="7" spans="1:3" ht="15.75">
      <c r="A7" s="529" t="s">
        <v>107</v>
      </c>
      <c r="B7" s="529"/>
      <c r="C7" s="529"/>
    </row>
    <row r="8" ht="15.75">
      <c r="C8" s="24"/>
    </row>
    <row r="9" spans="1:3" ht="46.5" customHeight="1">
      <c r="A9" s="97" t="s">
        <v>40</v>
      </c>
      <c r="B9" s="97" t="s">
        <v>41</v>
      </c>
      <c r="C9" s="97" t="s">
        <v>84</v>
      </c>
    </row>
    <row r="10" spans="1:3" s="121" customFormat="1" ht="10.5" customHeight="1">
      <c r="A10" s="144">
        <v>1</v>
      </c>
      <c r="B10" s="144">
        <v>2</v>
      </c>
      <c r="C10" s="144">
        <v>3</v>
      </c>
    </row>
    <row r="11" spans="1:3" s="21" customFormat="1" ht="23.25" customHeight="1">
      <c r="A11" s="57">
        <v>495</v>
      </c>
      <c r="B11" s="57"/>
      <c r="C11" s="142" t="s">
        <v>126</v>
      </c>
    </row>
    <row r="12" spans="1:3" s="21" customFormat="1" ht="63">
      <c r="A12" s="57"/>
      <c r="B12" s="25" t="s">
        <v>85</v>
      </c>
      <c r="C12" s="26" t="s">
        <v>32</v>
      </c>
    </row>
    <row r="13" spans="1:3" s="21" customFormat="1" ht="63">
      <c r="A13" s="57"/>
      <c r="B13" s="25" t="s">
        <v>176</v>
      </c>
      <c r="C13" s="26" t="s">
        <v>32</v>
      </c>
    </row>
    <row r="14" spans="1:3" s="21" customFormat="1" ht="68.25" customHeight="1">
      <c r="A14" s="57"/>
      <c r="B14" s="25" t="s">
        <v>86</v>
      </c>
      <c r="C14" s="26" t="s">
        <v>257</v>
      </c>
    </row>
    <row r="15" spans="1:3" s="21" customFormat="1" ht="31.5">
      <c r="A15" s="57"/>
      <c r="B15" s="40" t="s">
        <v>559</v>
      </c>
      <c r="C15" s="160" t="s">
        <v>558</v>
      </c>
    </row>
    <row r="16" spans="1:3" s="21" customFormat="1" ht="31.5">
      <c r="A16" s="57"/>
      <c r="B16" s="25" t="s">
        <v>88</v>
      </c>
      <c r="C16" s="26" t="s">
        <v>282</v>
      </c>
    </row>
    <row r="17" spans="1:3" s="21" customFormat="1" ht="96.75" customHeight="1">
      <c r="A17" s="57"/>
      <c r="B17" s="25" t="s">
        <v>89</v>
      </c>
      <c r="C17" s="26" t="s">
        <v>283</v>
      </c>
    </row>
    <row r="18" spans="1:3" s="21" customFormat="1" ht="78.75">
      <c r="A18" s="57"/>
      <c r="B18" s="25" t="s">
        <v>284</v>
      </c>
      <c r="C18" s="26" t="s">
        <v>285</v>
      </c>
    </row>
    <row r="19" spans="1:3" s="21" customFormat="1" ht="51.75" customHeight="1">
      <c r="A19" s="57"/>
      <c r="B19" s="150" t="s">
        <v>237</v>
      </c>
      <c r="C19" s="88" t="s">
        <v>286</v>
      </c>
    </row>
    <row r="20" spans="1:3" s="21" customFormat="1" ht="48.75" customHeight="1">
      <c r="A20" s="57"/>
      <c r="B20" s="10" t="s">
        <v>181</v>
      </c>
      <c r="C20" s="88" t="s">
        <v>182</v>
      </c>
    </row>
    <row r="21" spans="1:3" s="21" customFormat="1" ht="48.75" customHeight="1">
      <c r="A21" s="57"/>
      <c r="B21" s="10" t="s">
        <v>516</v>
      </c>
      <c r="C21" s="88" t="s">
        <v>517</v>
      </c>
    </row>
    <row r="22" spans="1:3" s="21" customFormat="1" ht="31.5">
      <c r="A22" s="57"/>
      <c r="B22" s="25" t="s">
        <v>0</v>
      </c>
      <c r="C22" s="26" t="s">
        <v>287</v>
      </c>
    </row>
    <row r="23" spans="1:3" s="21" customFormat="1" ht="24" customHeight="1">
      <c r="A23" s="57"/>
      <c r="B23" s="25" t="s">
        <v>1</v>
      </c>
      <c r="C23" s="26" t="s">
        <v>288</v>
      </c>
    </row>
    <row r="24" spans="1:3" s="21" customFormat="1" ht="35.25" customHeight="1">
      <c r="A24" s="57"/>
      <c r="B24" s="25" t="s">
        <v>568</v>
      </c>
      <c r="C24" s="26" t="s">
        <v>258</v>
      </c>
    </row>
    <row r="25" spans="1:3" s="21" customFormat="1" ht="23.25" customHeight="1">
      <c r="A25" s="57"/>
      <c r="B25" s="25" t="s">
        <v>569</v>
      </c>
      <c r="C25" s="26" t="s">
        <v>289</v>
      </c>
    </row>
    <row r="26" spans="1:3" s="21" customFormat="1" ht="78.75">
      <c r="A26" s="57"/>
      <c r="B26" s="25" t="s">
        <v>570</v>
      </c>
      <c r="C26" s="26" t="s">
        <v>426</v>
      </c>
    </row>
    <row r="27" spans="1:3" s="21" customFormat="1" ht="24" customHeight="1">
      <c r="A27" s="57"/>
      <c r="B27" s="25" t="s">
        <v>571</v>
      </c>
      <c r="C27" s="26" t="s">
        <v>259</v>
      </c>
    </row>
    <row r="28" spans="1:3" s="21" customFormat="1" ht="49.5" customHeight="1">
      <c r="A28" s="57"/>
      <c r="B28" s="25" t="s">
        <v>572</v>
      </c>
      <c r="C28" s="26" t="s">
        <v>260</v>
      </c>
    </row>
    <row r="29" spans="1:3" s="21" customFormat="1" ht="31.5">
      <c r="A29" s="57"/>
      <c r="B29" s="25" t="s">
        <v>573</v>
      </c>
      <c r="C29" s="26" t="s">
        <v>261</v>
      </c>
    </row>
    <row r="30" spans="1:3" s="21" customFormat="1" ht="21" customHeight="1">
      <c r="A30" s="57"/>
      <c r="B30" s="25" t="s">
        <v>574</v>
      </c>
      <c r="C30" s="26" t="s">
        <v>290</v>
      </c>
    </row>
    <row r="31" spans="1:3" s="21" customFormat="1" ht="66.75" customHeight="1">
      <c r="A31" s="57"/>
      <c r="B31" s="25" t="s">
        <v>575</v>
      </c>
      <c r="C31" s="26" t="s">
        <v>264</v>
      </c>
    </row>
    <row r="32" spans="1:3" ht="31.5">
      <c r="A32" s="57"/>
      <c r="B32" s="299" t="s">
        <v>576</v>
      </c>
      <c r="C32" s="299" t="s">
        <v>269</v>
      </c>
    </row>
    <row r="33" spans="1:3" ht="31.5">
      <c r="A33" s="57"/>
      <c r="B33" s="150" t="s">
        <v>588</v>
      </c>
      <c r="C33" s="150" t="s">
        <v>427</v>
      </c>
    </row>
    <row r="34" spans="1:3" ht="78.75">
      <c r="A34" s="57"/>
      <c r="B34" s="25" t="s">
        <v>589</v>
      </c>
      <c r="C34" s="169" t="s">
        <v>291</v>
      </c>
    </row>
    <row r="35" spans="1:3" ht="47.25">
      <c r="A35" s="286"/>
      <c r="B35" s="282" t="s">
        <v>577</v>
      </c>
      <c r="C35" s="287" t="s">
        <v>392</v>
      </c>
    </row>
    <row r="36" spans="1:3" ht="31.5">
      <c r="A36" s="286"/>
      <c r="B36" s="457" t="s">
        <v>578</v>
      </c>
      <c r="C36" s="458" t="s">
        <v>509</v>
      </c>
    </row>
    <row r="37" spans="1:3" ht="47.25">
      <c r="A37" s="286"/>
      <c r="B37" s="457" t="s">
        <v>579</v>
      </c>
      <c r="C37" s="459" t="s">
        <v>508</v>
      </c>
    </row>
    <row r="38" spans="1:3" ht="15.75">
      <c r="A38" s="24"/>
      <c r="C38" s="58"/>
    </row>
    <row r="39" spans="1:3" ht="15.75">
      <c r="A39" s="24"/>
      <c r="C39" s="58"/>
    </row>
    <row r="40" spans="1:3" ht="15.75">
      <c r="A40" s="24"/>
      <c r="C40" s="58"/>
    </row>
    <row r="41" spans="1:3" ht="15.75">
      <c r="A41" s="24"/>
      <c r="C41" s="58"/>
    </row>
    <row r="42" spans="1:3" ht="15.75">
      <c r="A42" s="24"/>
      <c r="C42" s="58"/>
    </row>
    <row r="43" spans="1:3" ht="30.75" customHeight="1">
      <c r="A43" s="24"/>
      <c r="C43" s="27"/>
    </row>
    <row r="44" ht="15.75">
      <c r="A44" s="24"/>
    </row>
    <row r="45" spans="1:3" ht="15.75">
      <c r="A45" s="59"/>
      <c r="C45" s="9"/>
    </row>
    <row r="46" ht="15.75">
      <c r="A46" s="24"/>
    </row>
    <row r="47" spans="1:3" ht="15.75">
      <c r="A47" s="24"/>
      <c r="C47" s="9"/>
    </row>
    <row r="48" ht="15.75">
      <c r="A48" s="24"/>
    </row>
    <row r="49" ht="15.75">
      <c r="A49" s="24"/>
    </row>
    <row r="50" spans="1:3" ht="15.75">
      <c r="A50" s="24"/>
      <c r="C50" s="24"/>
    </row>
    <row r="51" spans="2:3" ht="15.75">
      <c r="B51" s="28"/>
      <c r="C51" s="29"/>
    </row>
    <row r="52" spans="2:3" ht="15.75">
      <c r="B52" s="28"/>
      <c r="C52" s="29"/>
    </row>
    <row r="70" ht="15.75">
      <c r="C70" s="30"/>
    </row>
    <row r="71" ht="15.75">
      <c r="C71" s="30"/>
    </row>
    <row r="72" ht="15.75">
      <c r="C72" s="30"/>
    </row>
    <row r="73" ht="15.75">
      <c r="C73" s="30"/>
    </row>
    <row r="74" ht="15.75">
      <c r="C74" s="30"/>
    </row>
    <row r="75" ht="15.75">
      <c r="C75" s="30"/>
    </row>
    <row r="76" ht="15.75">
      <c r="C76" s="30"/>
    </row>
    <row r="77" ht="15.75">
      <c r="C77" s="30"/>
    </row>
    <row r="78" ht="15.75">
      <c r="C78" s="30"/>
    </row>
    <row r="79" ht="15.75">
      <c r="C79" s="30"/>
    </row>
    <row r="80" ht="15.75">
      <c r="C80" s="30"/>
    </row>
    <row r="81" ht="15.75">
      <c r="C81" s="30"/>
    </row>
    <row r="82" ht="15.75">
      <c r="C82" s="30"/>
    </row>
    <row r="83" ht="15.75">
      <c r="C83" s="30"/>
    </row>
    <row r="84" ht="15.75">
      <c r="C84" s="30"/>
    </row>
    <row r="85" ht="15.75">
      <c r="C85" s="30"/>
    </row>
    <row r="86" ht="15.75">
      <c r="C86" s="30"/>
    </row>
    <row r="87" ht="15.75">
      <c r="C87" s="30"/>
    </row>
    <row r="88" ht="15.75">
      <c r="C88" s="30"/>
    </row>
    <row r="89" ht="15.75">
      <c r="C89" s="30"/>
    </row>
    <row r="90" ht="15.75">
      <c r="C90" s="30"/>
    </row>
    <row r="91" ht="15.75">
      <c r="C91" s="30"/>
    </row>
    <row r="92" ht="15.75">
      <c r="C92" s="30"/>
    </row>
    <row r="93" ht="15.75">
      <c r="C93" s="30"/>
    </row>
    <row r="94" ht="15.75">
      <c r="C94" s="30"/>
    </row>
    <row r="95" ht="15.75">
      <c r="C95" s="30"/>
    </row>
    <row r="96" ht="15.75">
      <c r="C96" s="30"/>
    </row>
    <row r="97" ht="15.75">
      <c r="C97" s="30"/>
    </row>
    <row r="98" ht="15.75">
      <c r="C98" s="30"/>
    </row>
    <row r="99" ht="15.75">
      <c r="C99" s="30"/>
    </row>
    <row r="100" ht="15.75">
      <c r="C100" s="30"/>
    </row>
    <row r="101" ht="15.75">
      <c r="C101" s="30"/>
    </row>
    <row r="102" ht="15.75">
      <c r="C102" s="30"/>
    </row>
    <row r="103" ht="15.75">
      <c r="C103" s="30"/>
    </row>
  </sheetData>
  <sheetProtection/>
  <mergeCells count="1">
    <mergeCell ref="A7:C7"/>
  </mergeCells>
  <printOptions/>
  <pageMargins left="0.7480314960629921" right="0.5511811023622047" top="0.5511811023622047" bottom="0.6299212598425197" header="0.11811023622047245" footer="0.2362204724409449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7">
      <selection activeCell="G23" sqref="G23"/>
    </sheetView>
  </sheetViews>
  <sheetFormatPr defaultColWidth="9.140625" defaultRowHeight="12.75"/>
  <cols>
    <col min="1" max="1" width="3.28125" style="2" customWidth="1"/>
    <col min="2" max="2" width="7.00390625" style="2" customWidth="1"/>
    <col min="3" max="3" width="68.28125" style="2" customWidth="1"/>
    <col min="4" max="4" width="12.8515625" style="2" customWidth="1"/>
    <col min="5" max="16384" width="9.140625" style="2" customWidth="1"/>
  </cols>
  <sheetData>
    <row r="1" spans="2:4" ht="15.75">
      <c r="B1" s="54"/>
      <c r="C1" s="54"/>
      <c r="D1" s="53" t="s">
        <v>391</v>
      </c>
    </row>
    <row r="2" spans="2:4" ht="15.75">
      <c r="B2" s="564" t="s">
        <v>91</v>
      </c>
      <c r="C2" s="564"/>
      <c r="D2" s="564"/>
    </row>
    <row r="3" spans="2:4" ht="15.75">
      <c r="B3" s="53"/>
      <c r="C3" s="564" t="s">
        <v>162</v>
      </c>
      <c r="D3" s="564"/>
    </row>
    <row r="4" spans="2:4" ht="15.75">
      <c r="B4" s="53"/>
      <c r="C4" s="565" t="s">
        <v>597</v>
      </c>
      <c r="D4" s="565"/>
    </row>
    <row r="5" spans="1:4" ht="126.75" customHeight="1">
      <c r="A5" s="566" t="s">
        <v>537</v>
      </c>
      <c r="B5" s="567"/>
      <c r="C5" s="567"/>
      <c r="D5" s="567"/>
    </row>
    <row r="7" spans="2:4" ht="22.5" customHeight="1">
      <c r="B7" s="97" t="s">
        <v>29</v>
      </c>
      <c r="C7" s="97" t="s">
        <v>4</v>
      </c>
      <c r="D7" s="97" t="s">
        <v>235</v>
      </c>
    </row>
    <row r="8" spans="2:4" ht="15.75">
      <c r="B8" s="102">
        <v>1</v>
      </c>
      <c r="C8" s="102">
        <v>2</v>
      </c>
      <c r="D8" s="102">
        <v>3</v>
      </c>
    </row>
    <row r="9" spans="2:4" ht="30.75" customHeight="1">
      <c r="B9" s="300">
        <v>1</v>
      </c>
      <c r="C9" s="301" t="s">
        <v>428</v>
      </c>
      <c r="D9" s="130">
        <v>12310</v>
      </c>
    </row>
    <row r="10" spans="2:4" ht="45.75" customHeight="1">
      <c r="B10" s="300">
        <v>2</v>
      </c>
      <c r="C10" s="302" t="s">
        <v>260</v>
      </c>
      <c r="D10" s="135">
        <v>220.8</v>
      </c>
    </row>
    <row r="11" spans="2:4" ht="63" hidden="1">
      <c r="B11" s="300">
        <v>4</v>
      </c>
      <c r="C11" s="302" t="s">
        <v>429</v>
      </c>
      <c r="D11" s="135"/>
    </row>
    <row r="12" spans="2:4" ht="31.5" hidden="1">
      <c r="B12" s="300">
        <v>5</v>
      </c>
      <c r="C12" s="302" t="s">
        <v>430</v>
      </c>
      <c r="D12" s="135"/>
    </row>
    <row r="13" spans="2:4" ht="78.75" hidden="1">
      <c r="B13" s="300">
        <v>6</v>
      </c>
      <c r="C13" s="302" t="s">
        <v>431</v>
      </c>
      <c r="D13" s="135"/>
    </row>
    <row r="14" spans="2:4" ht="94.5">
      <c r="B14" s="300">
        <v>3</v>
      </c>
      <c r="C14" s="303" t="s">
        <v>380</v>
      </c>
      <c r="D14" s="304">
        <v>134</v>
      </c>
    </row>
    <row r="15" spans="2:4" ht="31.5">
      <c r="B15" s="300">
        <v>4</v>
      </c>
      <c r="C15" s="305" t="s">
        <v>96</v>
      </c>
      <c r="D15" s="304">
        <v>2.3</v>
      </c>
    </row>
    <row r="16" spans="2:4" ht="63">
      <c r="B16" s="300">
        <v>5</v>
      </c>
      <c r="C16" s="170" t="s">
        <v>381</v>
      </c>
      <c r="D16" s="171">
        <v>96.8</v>
      </c>
    </row>
    <row r="17" spans="2:4" ht="78.75">
      <c r="B17" s="300">
        <v>6</v>
      </c>
      <c r="C17" s="170" t="s">
        <v>383</v>
      </c>
      <c r="D17" s="171">
        <v>6</v>
      </c>
    </row>
    <row r="18" spans="2:4" ht="33.75" customHeight="1" hidden="1">
      <c r="B18" s="300">
        <v>11</v>
      </c>
      <c r="C18" s="170" t="s">
        <v>432</v>
      </c>
      <c r="D18" s="171"/>
    </row>
    <row r="19" spans="2:4" ht="78" customHeight="1">
      <c r="B19" s="300">
        <v>7</v>
      </c>
      <c r="C19" s="306" t="s">
        <v>382</v>
      </c>
      <c r="D19" s="307">
        <v>900</v>
      </c>
    </row>
    <row r="20" spans="2:4" ht="31.5" hidden="1">
      <c r="B20" s="300">
        <v>8</v>
      </c>
      <c r="C20" s="308" t="s">
        <v>433</v>
      </c>
      <c r="D20" s="304"/>
    </row>
    <row r="21" spans="2:4" ht="31.5" hidden="1">
      <c r="B21" s="300">
        <v>9</v>
      </c>
      <c r="C21" s="306" t="s">
        <v>434</v>
      </c>
      <c r="D21" s="307">
        <v>0</v>
      </c>
    </row>
    <row r="22" spans="2:4" ht="15.75">
      <c r="B22" s="300"/>
      <c r="C22" s="309" t="s">
        <v>97</v>
      </c>
      <c r="D22" s="310">
        <f>SUM(D9:D21)</f>
        <v>13669.899999999998</v>
      </c>
    </row>
    <row r="23" ht="15.75">
      <c r="D23" s="290"/>
    </row>
  </sheetData>
  <sheetProtection/>
  <mergeCells count="4">
    <mergeCell ref="B2:D2"/>
    <mergeCell ref="C4:D4"/>
    <mergeCell ref="A5:D5"/>
    <mergeCell ref="C3:D3"/>
  </mergeCells>
  <printOptions/>
  <pageMargins left="0.5905511811023623" right="0.3937007874015748" top="0.5511811023622047" bottom="0.3937007874015748" header="0.1574803149606299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6" sqref="G6"/>
    </sheetView>
  </sheetViews>
  <sheetFormatPr defaultColWidth="8.8515625" defaultRowHeight="12.75"/>
  <cols>
    <col min="1" max="1" width="3.57421875" style="31" bestFit="1" customWidth="1"/>
    <col min="2" max="2" width="56.00390625" style="31" customWidth="1"/>
    <col min="3" max="3" width="12.28125" style="31" customWidth="1"/>
    <col min="4" max="4" width="13.8515625" style="31" customWidth="1"/>
    <col min="5" max="16384" width="8.8515625" style="31" customWidth="1"/>
  </cols>
  <sheetData>
    <row r="1" spans="2:4" ht="15.75">
      <c r="B1" s="119"/>
      <c r="C1" s="568" t="s">
        <v>276</v>
      </c>
      <c r="D1" s="568"/>
    </row>
    <row r="2" spans="2:4" ht="13.5" customHeight="1">
      <c r="B2" s="564" t="s">
        <v>30</v>
      </c>
      <c r="C2" s="569"/>
      <c r="D2" s="569"/>
    </row>
    <row r="3" spans="2:4" ht="13.5" customHeight="1">
      <c r="B3" s="564" t="s">
        <v>162</v>
      </c>
      <c r="C3" s="569"/>
      <c r="D3" s="569"/>
    </row>
    <row r="4" spans="2:4" ht="15.75">
      <c r="B4" s="119"/>
      <c r="C4" s="570" t="s">
        <v>597</v>
      </c>
      <c r="D4" s="571"/>
    </row>
    <row r="5" ht="15.75">
      <c r="D5" s="22"/>
    </row>
    <row r="6" spans="1:4" ht="129.75" customHeight="1">
      <c r="A6" s="566" t="s">
        <v>538</v>
      </c>
      <c r="B6" s="567"/>
      <c r="C6" s="567"/>
      <c r="D6" s="567"/>
    </row>
    <row r="7" spans="1:4" ht="12" customHeight="1">
      <c r="A7" s="32"/>
      <c r="B7" s="32"/>
      <c r="C7" s="32"/>
      <c r="D7" s="32"/>
    </row>
    <row r="8" spans="1:4" ht="34.5" customHeight="1">
      <c r="A8" s="122" t="s">
        <v>29</v>
      </c>
      <c r="B8" s="122" t="s">
        <v>4</v>
      </c>
      <c r="C8" s="25">
        <v>2020</v>
      </c>
      <c r="D8" s="25">
        <v>2021</v>
      </c>
    </row>
    <row r="9" spans="1:4" s="245" customFormat="1" ht="13.5" customHeight="1">
      <c r="A9" s="244">
        <v>1</v>
      </c>
      <c r="B9" s="244">
        <v>2</v>
      </c>
      <c r="C9" s="25">
        <v>3</v>
      </c>
      <c r="D9" s="25">
        <v>4</v>
      </c>
    </row>
    <row r="10" spans="1:4" s="245" customFormat="1" ht="43.5" customHeight="1">
      <c r="A10" s="300">
        <v>1</v>
      </c>
      <c r="B10" s="301" t="s">
        <v>428</v>
      </c>
      <c r="C10" s="311">
        <v>10633.1</v>
      </c>
      <c r="D10" s="25">
        <v>10196.6</v>
      </c>
    </row>
    <row r="11" spans="1:4" ht="110.25" hidden="1">
      <c r="A11" s="300"/>
      <c r="B11" s="254" t="s">
        <v>380</v>
      </c>
      <c r="C11" s="33">
        <v>0</v>
      </c>
      <c r="D11" s="55">
        <v>0</v>
      </c>
    </row>
    <row r="12" spans="1:4" ht="33.75" customHeight="1">
      <c r="A12" s="25">
        <v>2</v>
      </c>
      <c r="B12" s="34" t="s">
        <v>96</v>
      </c>
      <c r="C12" s="55">
        <v>2.3</v>
      </c>
      <c r="D12" s="55">
        <v>2.3</v>
      </c>
    </row>
    <row r="13" spans="1:4" ht="78.75">
      <c r="A13" s="10">
        <v>3</v>
      </c>
      <c r="B13" s="170" t="s">
        <v>381</v>
      </c>
      <c r="C13" s="171">
        <v>96.8</v>
      </c>
      <c r="D13" s="171">
        <v>96.8</v>
      </c>
    </row>
    <row r="14" spans="1:4" ht="94.5">
      <c r="A14" s="10">
        <v>4</v>
      </c>
      <c r="B14" s="170" t="s">
        <v>383</v>
      </c>
      <c r="C14" s="171">
        <v>6</v>
      </c>
      <c r="D14" s="171">
        <v>6</v>
      </c>
    </row>
    <row r="15" spans="1:4" ht="47.25">
      <c r="A15" s="10">
        <v>5</v>
      </c>
      <c r="B15" s="147" t="s">
        <v>143</v>
      </c>
      <c r="C15" s="55">
        <v>220.8</v>
      </c>
      <c r="D15" s="55">
        <v>226.7</v>
      </c>
    </row>
    <row r="16" spans="1:4" ht="94.5" hidden="1">
      <c r="A16" s="10">
        <v>7</v>
      </c>
      <c r="B16" s="255" t="s">
        <v>382</v>
      </c>
      <c r="C16" s="288"/>
      <c r="D16" s="288"/>
    </row>
    <row r="17" spans="1:4" ht="15.75">
      <c r="A17" s="10"/>
      <c r="B17" s="35" t="s">
        <v>97</v>
      </c>
      <c r="C17" s="289">
        <f>SUM(C10:C16)</f>
        <v>10958.999999999998</v>
      </c>
      <c r="D17" s="289">
        <f>SUM(D10:D16)</f>
        <v>10528.4</v>
      </c>
    </row>
  </sheetData>
  <sheetProtection/>
  <mergeCells count="5">
    <mergeCell ref="A6:D6"/>
    <mergeCell ref="C1:D1"/>
    <mergeCell ref="B2:D2"/>
    <mergeCell ref="B3:D3"/>
    <mergeCell ref="C4:D4"/>
  </mergeCells>
  <printOptions/>
  <pageMargins left="0.9448818897637796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4.140625" style="2" customWidth="1"/>
    <col min="2" max="2" width="53.00390625" style="2" customWidth="1"/>
    <col min="3" max="3" width="15.00390625" style="2" customWidth="1"/>
    <col min="4" max="16384" width="9.140625" style="2" customWidth="1"/>
  </cols>
  <sheetData>
    <row r="1" spans="1:4" ht="15.75">
      <c r="A1" s="60"/>
      <c r="B1" s="115"/>
      <c r="C1" s="116" t="s">
        <v>179</v>
      </c>
      <c r="D1" s="60"/>
    </row>
    <row r="2" spans="1:4" ht="15.75">
      <c r="A2" s="60"/>
      <c r="B2" s="115"/>
      <c r="C2" s="116" t="s">
        <v>236</v>
      </c>
      <c r="D2" s="60"/>
    </row>
    <row r="3" spans="1:4" ht="15.75">
      <c r="A3" s="60"/>
      <c r="B3" s="115"/>
      <c r="C3" s="116" t="s">
        <v>162</v>
      </c>
      <c r="D3" s="60"/>
    </row>
    <row r="4" spans="1:4" ht="15.75">
      <c r="A4" s="60"/>
      <c r="B4" s="531" t="s">
        <v>597</v>
      </c>
      <c r="C4" s="531"/>
      <c r="D4" s="60"/>
    </row>
    <row r="5" spans="1:4" ht="15.75">
      <c r="A5" s="60"/>
      <c r="B5" s="60"/>
      <c r="C5" s="61"/>
      <c r="D5" s="60"/>
    </row>
    <row r="6" spans="1:4" ht="31.5" customHeight="1">
      <c r="A6" s="572" t="s">
        <v>539</v>
      </c>
      <c r="B6" s="572"/>
      <c r="C6" s="573"/>
      <c r="D6" s="60"/>
    </row>
    <row r="7" spans="1:4" ht="16.5" customHeight="1">
      <c r="A7" s="47"/>
      <c r="B7" s="47"/>
      <c r="C7" s="62"/>
      <c r="D7" s="60"/>
    </row>
    <row r="8" spans="1:4" ht="49.5" customHeight="1">
      <c r="A8" s="110" t="s">
        <v>100</v>
      </c>
      <c r="B8" s="110" t="s">
        <v>101</v>
      </c>
      <c r="C8" s="110" t="s">
        <v>45</v>
      </c>
      <c r="D8" s="60"/>
    </row>
    <row r="9" spans="1:4" s="248" customFormat="1" ht="12.75" customHeight="1">
      <c r="A9" s="246">
        <v>1</v>
      </c>
      <c r="B9" s="246">
        <v>2</v>
      </c>
      <c r="C9" s="246">
        <v>3</v>
      </c>
      <c r="D9" s="247"/>
    </row>
    <row r="10" spans="1:4" ht="34.5" customHeight="1">
      <c r="A10" s="114" t="s">
        <v>102</v>
      </c>
      <c r="B10" s="114" t="s">
        <v>103</v>
      </c>
      <c r="C10" s="63">
        <v>0</v>
      </c>
      <c r="D10" s="60"/>
    </row>
    <row r="11" spans="1:4" ht="34.5" customHeight="1">
      <c r="A11" s="117" t="s">
        <v>104</v>
      </c>
      <c r="B11" s="93" t="s">
        <v>105</v>
      </c>
      <c r="C11" s="94">
        <v>0</v>
      </c>
      <c r="D11" s="60"/>
    </row>
    <row r="12" spans="1:4" ht="20.25" customHeight="1">
      <c r="A12" s="118" t="s">
        <v>108</v>
      </c>
      <c r="B12" s="95" t="s">
        <v>109</v>
      </c>
      <c r="C12" s="52">
        <v>0</v>
      </c>
      <c r="D12" s="60"/>
    </row>
    <row r="13" spans="1:4" ht="20.25" customHeight="1">
      <c r="A13" s="118" t="s">
        <v>110</v>
      </c>
      <c r="B13" s="95" t="s">
        <v>111</v>
      </c>
      <c r="C13" s="52">
        <v>0</v>
      </c>
      <c r="D13" s="60"/>
    </row>
    <row r="14" spans="1:4" ht="34.5" customHeight="1">
      <c r="A14" s="118" t="s">
        <v>112</v>
      </c>
      <c r="B14" s="95" t="s">
        <v>113</v>
      </c>
      <c r="C14" s="52">
        <v>0</v>
      </c>
      <c r="D14" s="60"/>
    </row>
    <row r="15" spans="1:4" ht="34.5" customHeight="1">
      <c r="A15" s="118" t="s">
        <v>114</v>
      </c>
      <c r="B15" s="95" t="s">
        <v>115</v>
      </c>
      <c r="C15" s="52">
        <v>0</v>
      </c>
      <c r="D15" s="60"/>
    </row>
    <row r="16" spans="1:4" ht="20.25" customHeight="1">
      <c r="A16" s="118" t="s">
        <v>184</v>
      </c>
      <c r="B16" s="95" t="s">
        <v>185</v>
      </c>
      <c r="C16" s="52">
        <v>0</v>
      </c>
      <c r="D16" s="60"/>
    </row>
    <row r="17" spans="1:3" ht="20.25" customHeight="1">
      <c r="A17" s="118" t="s">
        <v>186</v>
      </c>
      <c r="B17" s="95" t="s">
        <v>187</v>
      </c>
      <c r="C17" s="52">
        <v>0</v>
      </c>
    </row>
    <row r="18" spans="1:3" ht="34.5" customHeight="1">
      <c r="A18" s="118" t="s">
        <v>188</v>
      </c>
      <c r="B18" s="95" t="s">
        <v>189</v>
      </c>
      <c r="C18" s="52">
        <v>0</v>
      </c>
    </row>
    <row r="19" spans="1:3" ht="34.5" customHeight="1">
      <c r="A19" s="118" t="s">
        <v>190</v>
      </c>
      <c r="B19" s="95" t="s">
        <v>191</v>
      </c>
      <c r="C19" s="52">
        <v>0</v>
      </c>
    </row>
  </sheetData>
  <sheetProtection/>
  <mergeCells count="2">
    <mergeCell ref="B4:C4"/>
    <mergeCell ref="A6:C6"/>
  </mergeCells>
  <printOptions/>
  <pageMargins left="0.7086614173228347" right="0.4330708661417323" top="0.5511811023622047" bottom="0.2755905511811024" header="0.15748031496062992" footer="0.3543307086614173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25.28125" style="0" customWidth="1"/>
    <col min="2" max="2" width="46.57421875" style="0" customWidth="1"/>
    <col min="3" max="3" width="11.28125" style="0" customWidth="1"/>
    <col min="4" max="4" width="11.140625" style="0" customWidth="1"/>
  </cols>
  <sheetData>
    <row r="1" spans="1:4" ht="15">
      <c r="A1" s="68"/>
      <c r="B1" s="149"/>
      <c r="C1" s="574" t="s">
        <v>197</v>
      </c>
      <c r="D1" s="575"/>
    </row>
    <row r="2" spans="1:4" ht="15">
      <c r="A2" s="68"/>
      <c r="B2" s="574" t="s">
        <v>30</v>
      </c>
      <c r="C2" s="575"/>
      <c r="D2" s="575"/>
    </row>
    <row r="3" spans="1:4" ht="15">
      <c r="A3" s="68"/>
      <c r="B3" s="574" t="s">
        <v>162</v>
      </c>
      <c r="C3" s="575"/>
      <c r="D3" s="575"/>
    </row>
    <row r="4" spans="1:4" ht="15">
      <c r="A4" s="68"/>
      <c r="B4" s="531" t="s">
        <v>597</v>
      </c>
      <c r="C4" s="531"/>
      <c r="D4" s="575"/>
    </row>
    <row r="5" spans="1:4" ht="12.75">
      <c r="A5" s="68"/>
      <c r="B5" s="68"/>
      <c r="C5" s="70"/>
      <c r="D5" s="69"/>
    </row>
    <row r="6" spans="1:4" ht="31.5" customHeight="1">
      <c r="A6" s="576" t="s">
        <v>540</v>
      </c>
      <c r="B6" s="576"/>
      <c r="C6" s="577"/>
      <c r="D6" s="578"/>
    </row>
    <row r="7" spans="1:4" ht="12.75">
      <c r="A7" s="71"/>
      <c r="B7" s="71"/>
      <c r="C7" s="72"/>
      <c r="D7" s="69"/>
    </row>
    <row r="8" spans="1:4" ht="14.25">
      <c r="A8" s="579" t="s">
        <v>100</v>
      </c>
      <c r="B8" s="579" t="s">
        <v>101</v>
      </c>
      <c r="C8" s="581" t="s">
        <v>45</v>
      </c>
      <c r="D8" s="582"/>
    </row>
    <row r="9" spans="1:4" ht="37.5" customHeight="1">
      <c r="A9" s="580"/>
      <c r="B9" s="580"/>
      <c r="C9" s="257" t="s">
        <v>398</v>
      </c>
      <c r="D9" s="257" t="s">
        <v>541</v>
      </c>
    </row>
    <row r="10" spans="1:4" s="248" customFormat="1" ht="12.75" customHeight="1">
      <c r="A10" s="250">
        <v>1</v>
      </c>
      <c r="B10" s="250">
        <v>2</v>
      </c>
      <c r="C10" s="249">
        <v>3</v>
      </c>
      <c r="D10" s="249">
        <v>4</v>
      </c>
    </row>
    <row r="11" spans="1:4" ht="42.75">
      <c r="A11" s="111" t="s">
        <v>102</v>
      </c>
      <c r="B11" s="111" t="s">
        <v>103</v>
      </c>
      <c r="C11" s="73">
        <v>0</v>
      </c>
      <c r="D11" s="74">
        <v>0</v>
      </c>
    </row>
    <row r="12" spans="1:4" ht="31.5">
      <c r="A12" s="56" t="s">
        <v>192</v>
      </c>
      <c r="B12" s="113" t="s">
        <v>105</v>
      </c>
      <c r="C12" s="52">
        <v>0</v>
      </c>
      <c r="D12" s="52">
        <v>0</v>
      </c>
    </row>
    <row r="13" spans="1:4" ht="15.75">
      <c r="A13" s="112" t="s">
        <v>108</v>
      </c>
      <c r="B13" s="88" t="s">
        <v>109</v>
      </c>
      <c r="C13" s="52">
        <v>0</v>
      </c>
      <c r="D13" s="52">
        <v>0</v>
      </c>
    </row>
    <row r="14" spans="1:4" ht="31.5">
      <c r="A14" s="112" t="s">
        <v>112</v>
      </c>
      <c r="B14" s="88" t="s">
        <v>194</v>
      </c>
      <c r="C14" s="52">
        <v>0</v>
      </c>
      <c r="D14" s="52">
        <v>0</v>
      </c>
    </row>
    <row r="15" spans="1:4" ht="31.5">
      <c r="A15" s="112" t="s">
        <v>114</v>
      </c>
      <c r="B15" s="88" t="s">
        <v>194</v>
      </c>
      <c r="C15" s="52">
        <v>0</v>
      </c>
      <c r="D15" s="52">
        <v>0</v>
      </c>
    </row>
    <row r="16" spans="1:4" ht="31.5">
      <c r="A16" s="112" t="s">
        <v>114</v>
      </c>
      <c r="B16" s="88" t="s">
        <v>115</v>
      </c>
      <c r="C16" s="52">
        <v>0</v>
      </c>
      <c r="D16" s="52">
        <v>0</v>
      </c>
    </row>
    <row r="17" spans="1:4" ht="15.75">
      <c r="A17" s="112" t="s">
        <v>193</v>
      </c>
      <c r="B17" s="88" t="s">
        <v>185</v>
      </c>
      <c r="C17" s="52">
        <v>0</v>
      </c>
      <c r="D17" s="52">
        <v>0</v>
      </c>
    </row>
    <row r="18" spans="1:4" ht="31.5">
      <c r="A18" s="112" t="s">
        <v>188</v>
      </c>
      <c r="B18" s="88" t="s">
        <v>195</v>
      </c>
      <c r="C18" s="52">
        <v>0</v>
      </c>
      <c r="D18" s="52">
        <v>0</v>
      </c>
    </row>
    <row r="19" spans="1:4" ht="31.5">
      <c r="A19" s="112" t="s">
        <v>190</v>
      </c>
      <c r="B19" s="88" t="s">
        <v>195</v>
      </c>
      <c r="C19" s="52">
        <v>0</v>
      </c>
      <c r="D19" s="52">
        <v>0</v>
      </c>
    </row>
    <row r="20" spans="1:4" ht="31.5">
      <c r="A20" s="112" t="s">
        <v>190</v>
      </c>
      <c r="B20" s="88" t="s">
        <v>191</v>
      </c>
      <c r="C20" s="52">
        <v>0</v>
      </c>
      <c r="D20" s="96">
        <v>0</v>
      </c>
    </row>
  </sheetData>
  <sheetProtection/>
  <mergeCells count="8">
    <mergeCell ref="C1:D1"/>
    <mergeCell ref="B2:D2"/>
    <mergeCell ref="B3:D3"/>
    <mergeCell ref="B4:D4"/>
    <mergeCell ref="A6:D6"/>
    <mergeCell ref="A8:A9"/>
    <mergeCell ref="B8:B9"/>
    <mergeCell ref="C8:D8"/>
  </mergeCells>
  <printOptions/>
  <pageMargins left="0.7874015748031497" right="0.5905511811023623" top="0.5905511811023623" bottom="0.5905511811023623" header="0.11811023622047245" footer="0.11811023622047245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4.00390625" style="0" customWidth="1"/>
    <col min="2" max="2" width="73.421875" style="0" customWidth="1"/>
    <col min="3" max="3" width="7.421875" style="0" customWidth="1"/>
    <col min="4" max="4" width="4.421875" style="0" customWidth="1"/>
  </cols>
  <sheetData>
    <row r="1" spans="2:4" ht="15.75" customHeight="1">
      <c r="B1" s="586" t="s">
        <v>200</v>
      </c>
      <c r="C1" s="587"/>
      <c r="D1" s="587"/>
    </row>
    <row r="2" spans="2:4" ht="15">
      <c r="B2" s="564" t="s">
        <v>30</v>
      </c>
      <c r="C2" s="575"/>
      <c r="D2" s="575"/>
    </row>
    <row r="3" spans="2:6" ht="15">
      <c r="B3" s="564" t="s">
        <v>162</v>
      </c>
      <c r="C3" s="575"/>
      <c r="D3" s="575"/>
      <c r="F3" s="156" t="s">
        <v>87</v>
      </c>
    </row>
    <row r="4" spans="2:4" ht="15">
      <c r="B4" s="570" t="s">
        <v>597</v>
      </c>
      <c r="C4" s="578"/>
      <c r="D4" s="578"/>
    </row>
    <row r="5" spans="2:4" ht="15.75">
      <c r="B5" s="31"/>
      <c r="C5" s="31"/>
      <c r="D5" s="22"/>
    </row>
    <row r="6" spans="1:4" ht="40.5" customHeight="1">
      <c r="A6" s="588" t="s">
        <v>542</v>
      </c>
      <c r="B6" s="589"/>
      <c r="C6" s="589"/>
      <c r="D6" s="589"/>
    </row>
    <row r="7" spans="2:4" ht="15.75">
      <c r="B7" s="590"/>
      <c r="C7" s="591"/>
      <c r="D7" s="591"/>
    </row>
    <row r="8" spans="1:4" s="92" customFormat="1" ht="20.25" customHeight="1">
      <c r="A8" s="102"/>
      <c r="B8" s="10" t="s">
        <v>83</v>
      </c>
      <c r="C8" s="592" t="s">
        <v>235</v>
      </c>
      <c r="D8" s="593"/>
    </row>
    <row r="9" spans="1:4" s="248" customFormat="1" ht="12.75">
      <c r="A9" s="241">
        <v>1</v>
      </c>
      <c r="B9" s="102">
        <v>2</v>
      </c>
      <c r="C9" s="583">
        <v>3</v>
      </c>
      <c r="D9" s="583"/>
    </row>
    <row r="10" spans="1:4" ht="20.25" customHeight="1">
      <c r="A10" s="105" t="s">
        <v>52</v>
      </c>
      <c r="B10" s="93" t="s">
        <v>53</v>
      </c>
      <c r="C10" s="584">
        <f>C11+C12+C13+C14</f>
        <v>0</v>
      </c>
      <c r="D10" s="585"/>
    </row>
    <row r="11" spans="1:4" ht="20.25" customHeight="1">
      <c r="A11" s="105"/>
      <c r="B11" s="103" t="s">
        <v>241</v>
      </c>
      <c r="C11" s="594">
        <v>0</v>
      </c>
      <c r="D11" s="595"/>
    </row>
    <row r="12" spans="1:4" ht="20.25" customHeight="1">
      <c r="A12" s="106"/>
      <c r="B12" s="103" t="s">
        <v>543</v>
      </c>
      <c r="C12" s="594">
        <v>0</v>
      </c>
      <c r="D12" s="595"/>
    </row>
    <row r="13" spans="1:4" ht="20.25" customHeight="1">
      <c r="A13" s="106"/>
      <c r="B13" s="103" t="s">
        <v>544</v>
      </c>
      <c r="C13" s="594">
        <v>0</v>
      </c>
      <c r="D13" s="595"/>
    </row>
    <row r="14" spans="1:4" ht="20.25" customHeight="1">
      <c r="A14" s="106"/>
      <c r="B14" s="103" t="s">
        <v>371</v>
      </c>
      <c r="C14" s="594">
        <v>0</v>
      </c>
      <c r="D14" s="595"/>
    </row>
    <row r="15" spans="1:4" ht="49.5" customHeight="1">
      <c r="A15" s="105" t="s">
        <v>54</v>
      </c>
      <c r="B15" s="108" t="s">
        <v>198</v>
      </c>
      <c r="C15" s="584">
        <f>C16+C17+C18+C19</f>
        <v>0</v>
      </c>
      <c r="D15" s="585"/>
    </row>
    <row r="16" spans="1:4" ht="20.25" customHeight="1">
      <c r="A16" s="105"/>
      <c r="B16" s="103" t="s">
        <v>241</v>
      </c>
      <c r="C16" s="596">
        <v>0</v>
      </c>
      <c r="D16" s="597"/>
    </row>
    <row r="17" spans="1:4" ht="20.25" customHeight="1">
      <c r="A17" s="105"/>
      <c r="B17" s="103" t="s">
        <v>543</v>
      </c>
      <c r="C17" s="596">
        <v>0</v>
      </c>
      <c r="D17" s="599"/>
    </row>
    <row r="18" spans="1:4" ht="20.25" customHeight="1">
      <c r="A18" s="105"/>
      <c r="B18" s="109" t="s">
        <v>544</v>
      </c>
      <c r="C18" s="596">
        <v>0</v>
      </c>
      <c r="D18" s="597"/>
    </row>
    <row r="19" spans="1:4" ht="20.25" customHeight="1">
      <c r="A19" s="105"/>
      <c r="B19" s="103" t="s">
        <v>371</v>
      </c>
      <c r="C19" s="596">
        <v>0</v>
      </c>
      <c r="D19" s="598"/>
    </row>
  </sheetData>
  <sheetProtection/>
  <mergeCells count="18">
    <mergeCell ref="C11:D11"/>
    <mergeCell ref="C18:D18"/>
    <mergeCell ref="C19:D19"/>
    <mergeCell ref="B3:D3"/>
    <mergeCell ref="C12:D12"/>
    <mergeCell ref="C13:D13"/>
    <mergeCell ref="C14:D14"/>
    <mergeCell ref="C15:D15"/>
    <mergeCell ref="C16:D16"/>
    <mergeCell ref="C17:D17"/>
    <mergeCell ref="C9:D9"/>
    <mergeCell ref="C10:D10"/>
    <mergeCell ref="B1:D1"/>
    <mergeCell ref="B2:D2"/>
    <mergeCell ref="A6:D6"/>
    <mergeCell ref="B7:D7"/>
    <mergeCell ref="C8:D8"/>
    <mergeCell ref="B4:D4"/>
  </mergeCells>
  <printOptions/>
  <pageMargins left="0.7480314960629921" right="0.2755905511811024" top="0.5905511811023623" bottom="0.5118110236220472" header="0.03937007874015748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4.00390625" style="0" customWidth="1"/>
    <col min="2" max="2" width="54.57421875" style="0" customWidth="1"/>
    <col min="3" max="6" width="7.8515625" style="0" customWidth="1"/>
  </cols>
  <sheetData>
    <row r="1" spans="2:6" ht="15">
      <c r="B1" s="100"/>
      <c r="C1" s="100"/>
      <c r="D1" s="101"/>
      <c r="E1" s="612" t="s">
        <v>160</v>
      </c>
      <c r="F1" s="613"/>
    </row>
    <row r="2" spans="2:6" ht="32.25" customHeight="1">
      <c r="B2" s="616" t="s">
        <v>137</v>
      </c>
      <c r="C2" s="613"/>
      <c r="D2" s="613"/>
      <c r="E2" s="613"/>
      <c r="F2" s="613"/>
    </row>
    <row r="3" spans="2:6" ht="15.75" customHeight="1">
      <c r="B3" s="616" t="s">
        <v>597</v>
      </c>
      <c r="C3" s="613"/>
      <c r="D3" s="613"/>
      <c r="E3" s="613"/>
      <c r="F3" s="613"/>
    </row>
    <row r="5" spans="1:6" ht="41.25" customHeight="1">
      <c r="A5" s="614" t="s">
        <v>545</v>
      </c>
      <c r="B5" s="615"/>
      <c r="C5" s="615"/>
      <c r="D5" s="615"/>
      <c r="E5" s="615"/>
      <c r="F5" s="615"/>
    </row>
    <row r="7" spans="1:9" ht="20.25" customHeight="1">
      <c r="A7" s="97"/>
      <c r="B7" s="97" t="s">
        <v>83</v>
      </c>
      <c r="C7" s="609" t="s">
        <v>397</v>
      </c>
      <c r="D7" s="610"/>
      <c r="E7" s="609" t="s">
        <v>533</v>
      </c>
      <c r="F7" s="611"/>
      <c r="I7" s="156" t="s">
        <v>239</v>
      </c>
    </row>
    <row r="8" spans="1:6" s="156" customFormat="1" ht="12.75">
      <c r="A8" s="102">
        <v>1</v>
      </c>
      <c r="B8" s="102">
        <v>2</v>
      </c>
      <c r="C8" s="606">
        <v>3</v>
      </c>
      <c r="D8" s="607"/>
      <c r="E8" s="606">
        <v>4</v>
      </c>
      <c r="F8" s="607"/>
    </row>
    <row r="9" spans="1:6" ht="34.5" customHeight="1">
      <c r="A9" s="105" t="s">
        <v>52</v>
      </c>
      <c r="B9" s="93" t="s">
        <v>53</v>
      </c>
      <c r="C9" s="608">
        <f>C11</f>
        <v>0</v>
      </c>
      <c r="D9" s="601"/>
      <c r="E9" s="608">
        <f>E11</f>
        <v>0</v>
      </c>
      <c r="F9" s="601"/>
    </row>
    <row r="10" spans="1:6" ht="20.25" customHeight="1">
      <c r="A10" s="105"/>
      <c r="B10" s="103" t="s">
        <v>92</v>
      </c>
      <c r="C10" s="596">
        <v>0</v>
      </c>
      <c r="D10" s="601"/>
      <c r="E10" s="596">
        <v>0</v>
      </c>
      <c r="F10" s="601"/>
    </row>
    <row r="11" spans="1:6" ht="20.25" customHeight="1">
      <c r="A11" s="106"/>
      <c r="B11" s="103" t="s">
        <v>93</v>
      </c>
      <c r="C11" s="596">
        <v>0</v>
      </c>
      <c r="D11" s="601"/>
      <c r="E11" s="596">
        <v>0</v>
      </c>
      <c r="F11" s="601"/>
    </row>
    <row r="12" spans="1:6" ht="34.5" customHeight="1">
      <c r="A12" s="106"/>
      <c r="B12" s="103" t="s">
        <v>94</v>
      </c>
      <c r="C12" s="596">
        <v>0</v>
      </c>
      <c r="D12" s="601"/>
      <c r="E12" s="596">
        <v>0</v>
      </c>
      <c r="F12" s="601"/>
    </row>
    <row r="13" spans="1:6" ht="20.25" customHeight="1">
      <c r="A13" s="106"/>
      <c r="B13" s="104" t="s">
        <v>399</v>
      </c>
      <c r="C13" s="604">
        <v>0</v>
      </c>
      <c r="D13" s="601"/>
      <c r="E13" s="604" t="s">
        <v>95</v>
      </c>
      <c r="F13" s="601"/>
    </row>
    <row r="14" spans="1:6" ht="20.25" customHeight="1">
      <c r="A14" s="106"/>
      <c r="B14" s="104" t="s">
        <v>546</v>
      </c>
      <c r="C14" s="604" t="s">
        <v>95</v>
      </c>
      <c r="D14" s="601"/>
      <c r="E14" s="604">
        <v>0</v>
      </c>
      <c r="F14" s="601"/>
    </row>
    <row r="15" spans="1:6" ht="64.5" customHeight="1">
      <c r="A15" s="56" t="s">
        <v>54</v>
      </c>
      <c r="B15" s="93" t="s">
        <v>198</v>
      </c>
      <c r="C15" s="605"/>
      <c r="D15" s="601"/>
      <c r="E15" s="605"/>
      <c r="F15" s="601"/>
    </row>
    <row r="16" spans="1:6" ht="20.25" customHeight="1">
      <c r="A16" s="107"/>
      <c r="B16" s="103" t="s">
        <v>92</v>
      </c>
      <c r="C16" s="603">
        <v>0</v>
      </c>
      <c r="D16" s="601"/>
      <c r="E16" s="603">
        <v>0</v>
      </c>
      <c r="F16" s="601"/>
    </row>
    <row r="17" spans="1:6" ht="20.25" customHeight="1">
      <c r="A17" s="107"/>
      <c r="B17" s="103" t="s">
        <v>93</v>
      </c>
      <c r="C17" s="603">
        <v>0</v>
      </c>
      <c r="D17" s="601"/>
      <c r="E17" s="603">
        <v>0</v>
      </c>
      <c r="F17" s="601"/>
    </row>
    <row r="18" spans="1:6" ht="34.5" customHeight="1">
      <c r="A18" s="107"/>
      <c r="B18" s="103" t="s">
        <v>94</v>
      </c>
      <c r="C18" s="603">
        <v>0</v>
      </c>
      <c r="D18" s="601"/>
      <c r="E18" s="603">
        <v>0</v>
      </c>
      <c r="F18" s="601"/>
    </row>
    <row r="19" spans="1:6" ht="20.25" customHeight="1">
      <c r="A19" s="107"/>
      <c r="B19" s="104" t="s">
        <v>399</v>
      </c>
      <c r="C19" s="603">
        <v>0</v>
      </c>
      <c r="D19" s="601"/>
      <c r="E19" s="600" t="s">
        <v>95</v>
      </c>
      <c r="F19" s="601"/>
    </row>
    <row r="20" spans="1:6" ht="20.25" customHeight="1">
      <c r="A20" s="107"/>
      <c r="B20" s="104" t="s">
        <v>546</v>
      </c>
      <c r="C20" s="600" t="s">
        <v>95</v>
      </c>
      <c r="D20" s="601"/>
      <c r="E20" s="602">
        <v>0</v>
      </c>
      <c r="F20" s="601"/>
    </row>
  </sheetData>
  <sheetProtection/>
  <mergeCells count="32">
    <mergeCell ref="C7:D7"/>
    <mergeCell ref="E7:F7"/>
    <mergeCell ref="E1:F1"/>
    <mergeCell ref="A5:F5"/>
    <mergeCell ref="B2:F2"/>
    <mergeCell ref="B3:F3"/>
    <mergeCell ref="C15:D15"/>
    <mergeCell ref="E15:F15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4:D14"/>
    <mergeCell ref="E14:F14"/>
    <mergeCell ref="C13:D13"/>
    <mergeCell ref="E13:F13"/>
    <mergeCell ref="C20:D20"/>
    <mergeCell ref="E20:F20"/>
    <mergeCell ref="C16:D16"/>
    <mergeCell ref="E16:F16"/>
    <mergeCell ref="C17:D17"/>
    <mergeCell ref="E17:F17"/>
    <mergeCell ref="C18:D18"/>
    <mergeCell ref="E18:F18"/>
    <mergeCell ref="C19:D19"/>
    <mergeCell ref="E19:F19"/>
  </mergeCells>
  <printOptions/>
  <pageMargins left="0.7480314960629921" right="0.5511811023622047" top="0.5905511811023623" bottom="0.5905511811023623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SheetLayoutView="90" zoomScalePageLayoutView="0" workbookViewId="0" topLeftCell="A1">
      <selection activeCell="C4" sqref="C4"/>
    </sheetView>
  </sheetViews>
  <sheetFormatPr defaultColWidth="9.140625" defaultRowHeight="12.75"/>
  <cols>
    <col min="1" max="1" width="5.7109375" style="75" customWidth="1"/>
    <col min="2" max="2" width="46.8515625" style="75" customWidth="1"/>
    <col min="3" max="3" width="37.28125" style="75" customWidth="1"/>
    <col min="4" max="16384" width="9.140625" style="75" customWidth="1"/>
  </cols>
  <sheetData>
    <row r="1" ht="15" customHeight="1">
      <c r="C1" s="148" t="s">
        <v>98</v>
      </c>
    </row>
    <row r="2" ht="15" customHeight="1">
      <c r="C2" s="148" t="s">
        <v>236</v>
      </c>
    </row>
    <row r="3" ht="15" customHeight="1">
      <c r="C3" s="148" t="s">
        <v>162</v>
      </c>
    </row>
    <row r="4" ht="14.25" customHeight="1">
      <c r="C4" s="120" t="s">
        <v>597</v>
      </c>
    </row>
    <row r="6" spans="1:3" ht="29.25" customHeight="1">
      <c r="A6" s="617" t="s">
        <v>547</v>
      </c>
      <c r="B6" s="617"/>
      <c r="C6" s="617"/>
    </row>
    <row r="7" spans="1:2" ht="15">
      <c r="A7" s="76"/>
      <c r="B7" s="76"/>
    </row>
    <row r="8" spans="1:3" ht="30.75" customHeight="1">
      <c r="A8" s="618" t="s">
        <v>29</v>
      </c>
      <c r="B8" s="618" t="s">
        <v>147</v>
      </c>
      <c r="C8" s="77" t="s">
        <v>148</v>
      </c>
    </row>
    <row r="9" spans="1:3" ht="18" customHeight="1">
      <c r="A9" s="619"/>
      <c r="B9" s="619"/>
      <c r="C9" s="77" t="s">
        <v>372</v>
      </c>
    </row>
    <row r="10" spans="1:3" s="253" customFormat="1" ht="12.75" customHeight="1">
      <c r="A10" s="251">
        <v>1</v>
      </c>
      <c r="B10" s="251">
        <v>2</v>
      </c>
      <c r="C10" s="252">
        <v>3</v>
      </c>
    </row>
    <row r="11" spans="1:3" ht="60" customHeight="1">
      <c r="A11" s="77" t="s">
        <v>52</v>
      </c>
      <c r="B11" s="77" t="s">
        <v>149</v>
      </c>
      <c r="C11" s="99" t="s">
        <v>150</v>
      </c>
    </row>
    <row r="12" spans="1:3" ht="45">
      <c r="A12" s="77" t="s">
        <v>54</v>
      </c>
      <c r="B12" s="99" t="s">
        <v>201</v>
      </c>
      <c r="C12" s="154">
        <v>0</v>
      </c>
    </row>
    <row r="13" spans="1:3" ht="45">
      <c r="A13" s="77" t="s">
        <v>151</v>
      </c>
      <c r="B13" s="99" t="s">
        <v>202</v>
      </c>
      <c r="C13" s="154">
        <v>0</v>
      </c>
    </row>
    <row r="14" spans="1:3" ht="45">
      <c r="A14" s="77" t="s">
        <v>152</v>
      </c>
      <c r="B14" s="99" t="s">
        <v>203</v>
      </c>
      <c r="C14" s="155">
        <v>0</v>
      </c>
    </row>
    <row r="15" spans="1:3" ht="60">
      <c r="A15" s="77" t="s">
        <v>153</v>
      </c>
      <c r="B15" s="99" t="s">
        <v>204</v>
      </c>
      <c r="C15" s="155">
        <v>0</v>
      </c>
    </row>
    <row r="16" spans="1:3" ht="75">
      <c r="A16" s="77" t="s">
        <v>154</v>
      </c>
      <c r="B16" s="99" t="s">
        <v>205</v>
      </c>
      <c r="C16" s="155">
        <v>0</v>
      </c>
    </row>
    <row r="17" spans="1:3" ht="45">
      <c r="A17" s="77" t="s">
        <v>155</v>
      </c>
      <c r="B17" s="99" t="s">
        <v>156</v>
      </c>
      <c r="C17" s="155">
        <v>0</v>
      </c>
    </row>
    <row r="18" spans="1:3" ht="45">
      <c r="A18" s="77" t="s">
        <v>157</v>
      </c>
      <c r="B18" s="99" t="s">
        <v>158</v>
      </c>
      <c r="C18" s="99" t="s">
        <v>373</v>
      </c>
    </row>
  </sheetData>
  <sheetProtection/>
  <mergeCells count="3">
    <mergeCell ref="A6:C6"/>
    <mergeCell ref="A8:A9"/>
    <mergeCell ref="B8:B9"/>
  </mergeCells>
  <printOptions/>
  <pageMargins left="0.7874015748031497" right="0.5905511811023623" top="0.5905511811023623" bottom="0.5905511811023623" header="0.11811023622047245" footer="0.07874015748031496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zoomScalePageLayoutView="0" workbookViewId="0" topLeftCell="A1">
      <selection activeCell="C4" sqref="C4:D4"/>
    </sheetView>
  </sheetViews>
  <sheetFormatPr defaultColWidth="9.140625" defaultRowHeight="12.75"/>
  <cols>
    <col min="1" max="1" width="5.7109375" style="75" customWidth="1"/>
    <col min="2" max="2" width="45.00390625" style="75" customWidth="1"/>
    <col min="3" max="3" width="22.421875" style="75" customWidth="1"/>
    <col min="4" max="4" width="22.28125" style="75" customWidth="1"/>
    <col min="5" max="16384" width="9.140625" style="75" customWidth="1"/>
  </cols>
  <sheetData>
    <row r="1" spans="3:4" ht="15" customHeight="1">
      <c r="C1" s="622" t="s">
        <v>146</v>
      </c>
      <c r="D1" s="623"/>
    </row>
    <row r="2" spans="3:4" ht="15" customHeight="1">
      <c r="C2" s="622" t="s">
        <v>236</v>
      </c>
      <c r="D2" s="623"/>
    </row>
    <row r="3" spans="3:4" ht="15" customHeight="1">
      <c r="C3" s="622" t="s">
        <v>162</v>
      </c>
      <c r="D3" s="623"/>
    </row>
    <row r="4" spans="3:4" ht="15" customHeight="1">
      <c r="C4" s="624" t="s">
        <v>597</v>
      </c>
      <c r="D4" s="623"/>
    </row>
    <row r="6" spans="1:4" ht="29.25" customHeight="1">
      <c r="A6" s="617" t="s">
        <v>548</v>
      </c>
      <c r="B6" s="617"/>
      <c r="C6" s="617"/>
      <c r="D6" s="625"/>
    </row>
    <row r="7" spans="1:2" ht="15">
      <c r="A7" s="76"/>
      <c r="B7" s="76"/>
    </row>
    <row r="8" spans="1:4" ht="34.5" customHeight="1">
      <c r="A8" s="618" t="s">
        <v>29</v>
      </c>
      <c r="B8" s="618" t="s">
        <v>147</v>
      </c>
      <c r="C8" s="626" t="s">
        <v>148</v>
      </c>
      <c r="D8" s="627"/>
    </row>
    <row r="9" spans="1:4" ht="34.5" customHeight="1">
      <c r="A9" s="619"/>
      <c r="B9" s="619"/>
      <c r="C9" s="77" t="s">
        <v>400</v>
      </c>
      <c r="D9" s="77" t="s">
        <v>549</v>
      </c>
    </row>
    <row r="10" spans="1:4" s="253" customFormat="1" ht="12.75" customHeight="1">
      <c r="A10" s="251">
        <v>1</v>
      </c>
      <c r="B10" s="251">
        <v>2</v>
      </c>
      <c r="C10" s="252">
        <v>3</v>
      </c>
      <c r="D10" s="252">
        <v>4</v>
      </c>
    </row>
    <row r="11" spans="1:4" ht="49.5" customHeight="1">
      <c r="A11" s="77" t="s">
        <v>52</v>
      </c>
      <c r="B11" s="146" t="s">
        <v>149</v>
      </c>
      <c r="C11" s="620" t="s">
        <v>150</v>
      </c>
      <c r="D11" s="621"/>
    </row>
    <row r="12" spans="1:4" ht="45">
      <c r="A12" s="77" t="s">
        <v>54</v>
      </c>
      <c r="B12" s="99" t="s">
        <v>206</v>
      </c>
      <c r="C12" s="98">
        <v>0</v>
      </c>
      <c r="D12" s="98">
        <v>0</v>
      </c>
    </row>
    <row r="13" spans="1:4" ht="45">
      <c r="A13" s="77" t="s">
        <v>151</v>
      </c>
      <c r="B13" s="99" t="s">
        <v>207</v>
      </c>
      <c r="C13" s="98">
        <v>0</v>
      </c>
      <c r="D13" s="98">
        <v>0</v>
      </c>
    </row>
    <row r="14" spans="1:4" ht="45">
      <c r="A14" s="77" t="s">
        <v>152</v>
      </c>
      <c r="B14" s="99" t="s">
        <v>208</v>
      </c>
      <c r="C14" s="78">
        <v>0</v>
      </c>
      <c r="D14" s="78">
        <v>0</v>
      </c>
    </row>
    <row r="15" spans="1:4" ht="63" customHeight="1">
      <c r="A15" s="77" t="s">
        <v>153</v>
      </c>
      <c r="B15" s="99" t="s">
        <v>204</v>
      </c>
      <c r="C15" s="78">
        <v>0</v>
      </c>
      <c r="D15" s="78">
        <v>0</v>
      </c>
    </row>
    <row r="16" spans="1:4" ht="75">
      <c r="A16" s="77" t="s">
        <v>154</v>
      </c>
      <c r="B16" s="99" t="s">
        <v>205</v>
      </c>
      <c r="C16" s="78">
        <v>0</v>
      </c>
      <c r="D16" s="78">
        <v>0</v>
      </c>
    </row>
    <row r="17" spans="1:4" ht="45">
      <c r="A17" s="77" t="s">
        <v>155</v>
      </c>
      <c r="B17" s="99" t="s">
        <v>156</v>
      </c>
      <c r="C17" s="78">
        <v>0</v>
      </c>
      <c r="D17" s="78">
        <v>0</v>
      </c>
    </row>
    <row r="18" spans="1:4" ht="75.75" customHeight="1">
      <c r="A18" s="77" t="s">
        <v>157</v>
      </c>
      <c r="B18" s="145" t="s">
        <v>158</v>
      </c>
      <c r="C18" s="77" t="s">
        <v>401</v>
      </c>
      <c r="D18" s="77" t="s">
        <v>550</v>
      </c>
    </row>
  </sheetData>
  <sheetProtection/>
  <mergeCells count="9">
    <mergeCell ref="C11:D11"/>
    <mergeCell ref="C1:D1"/>
    <mergeCell ref="C2:D2"/>
    <mergeCell ref="C3:D3"/>
    <mergeCell ref="C4:D4"/>
    <mergeCell ref="A6:D6"/>
    <mergeCell ref="A8:A9"/>
    <mergeCell ref="B8:B9"/>
    <mergeCell ref="C8:D8"/>
  </mergeCells>
  <printOptions/>
  <pageMargins left="0.984251968503937" right="0.5905511811023623" top="0.5905511811023623" bottom="0.5905511811023623" header="0.11811023622047245" footer="0.07874015748031496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D4"/>
    </sheetView>
  </sheetViews>
  <sheetFormatPr defaultColWidth="9.140625" defaultRowHeight="12.75"/>
  <cols>
    <col min="1" max="1" width="3.28125" style="485" customWidth="1"/>
    <col min="2" max="2" width="7.00390625" style="485" customWidth="1"/>
    <col min="3" max="3" width="60.140625" style="485" customWidth="1"/>
    <col min="4" max="4" width="14.7109375" style="485" bestFit="1" customWidth="1"/>
    <col min="5" max="16384" width="9.140625" style="485" customWidth="1"/>
  </cols>
  <sheetData>
    <row r="1" spans="2:4" ht="15.75">
      <c r="B1" s="324"/>
      <c r="C1" s="324"/>
      <c r="D1" s="329" t="s">
        <v>159</v>
      </c>
    </row>
    <row r="2" spans="2:4" ht="15.75">
      <c r="B2" s="548" t="s">
        <v>91</v>
      </c>
      <c r="C2" s="548"/>
      <c r="D2" s="548"/>
    </row>
    <row r="3" spans="2:4" ht="15.75">
      <c r="B3" s="329"/>
      <c r="C3" s="548" t="s">
        <v>162</v>
      </c>
      <c r="D3" s="548"/>
    </row>
    <row r="4" spans="2:4" ht="15.75">
      <c r="B4" s="329"/>
      <c r="C4" s="548" t="s">
        <v>597</v>
      </c>
      <c r="D4" s="548"/>
    </row>
    <row r="5" spans="2:4" ht="15.75">
      <c r="B5" s="329"/>
      <c r="C5" s="329"/>
      <c r="D5" s="329"/>
    </row>
    <row r="6" spans="1:4" ht="53.25" customHeight="1">
      <c r="A6" s="628" t="s">
        <v>551</v>
      </c>
      <c r="B6" s="629"/>
      <c r="C6" s="629"/>
      <c r="D6" s="629"/>
    </row>
    <row r="8" spans="2:4" ht="22.5" customHeight="1">
      <c r="B8" s="300" t="s">
        <v>29</v>
      </c>
      <c r="C8" s="300" t="s">
        <v>4</v>
      </c>
      <c r="D8" s="300" t="s">
        <v>235</v>
      </c>
    </row>
    <row r="9" spans="2:4" ht="15" customHeight="1">
      <c r="B9" s="396">
        <v>1</v>
      </c>
      <c r="C9" s="396">
        <v>2</v>
      </c>
      <c r="D9" s="396">
        <v>3</v>
      </c>
    </row>
    <row r="10" spans="2:4" ht="31.5">
      <c r="B10" s="396">
        <v>1</v>
      </c>
      <c r="C10" s="486" t="s">
        <v>469</v>
      </c>
      <c r="D10" s="487">
        <v>100.4</v>
      </c>
    </row>
    <row r="11" spans="2:4" ht="31.5">
      <c r="B11" s="396">
        <v>2</v>
      </c>
      <c r="C11" s="486" t="s">
        <v>471</v>
      </c>
      <c r="D11" s="487">
        <v>53.1</v>
      </c>
    </row>
    <row r="12" spans="2:4" ht="31.5">
      <c r="B12" s="396">
        <v>3</v>
      </c>
      <c r="C12" s="486" t="s">
        <v>565</v>
      </c>
      <c r="D12" s="503">
        <v>326</v>
      </c>
    </row>
    <row r="13" spans="2:4" ht="30">
      <c r="B13" s="396">
        <v>4</v>
      </c>
      <c r="C13" s="363" t="s">
        <v>475</v>
      </c>
      <c r="D13" s="503">
        <v>88.3</v>
      </c>
    </row>
    <row r="14" spans="2:4" ht="16.5" customHeight="1">
      <c r="B14" s="488"/>
      <c r="C14" s="489" t="s">
        <v>97</v>
      </c>
      <c r="D14" s="490">
        <f>SUM(D10:D13)</f>
        <v>567.8</v>
      </c>
    </row>
    <row r="17" ht="15.75">
      <c r="C17" s="491"/>
    </row>
    <row r="18" ht="15.75">
      <c r="C18" s="491"/>
    </row>
    <row r="19" ht="15.75">
      <c r="C19" s="491"/>
    </row>
  </sheetData>
  <sheetProtection/>
  <mergeCells count="4">
    <mergeCell ref="B2:D2"/>
    <mergeCell ref="C3:D3"/>
    <mergeCell ref="C4:D4"/>
    <mergeCell ref="A6:D6"/>
  </mergeCells>
  <printOptions/>
  <pageMargins left="0.7874015748031497" right="0.15748031496062992" top="0.5511811023622047" bottom="0.984251968503937" header="0.1574803149606299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28125" style="485" customWidth="1"/>
    <col min="2" max="2" width="7.00390625" style="485" customWidth="1"/>
    <col min="3" max="3" width="57.421875" style="485" customWidth="1"/>
    <col min="4" max="4" width="11.28125" style="485" customWidth="1"/>
    <col min="5" max="5" width="11.140625" style="485" customWidth="1"/>
    <col min="6" max="16384" width="9.140625" style="485" customWidth="1"/>
  </cols>
  <sheetData>
    <row r="1" spans="2:5" ht="15.75">
      <c r="B1" s="324"/>
      <c r="C1" s="324"/>
      <c r="D1" s="548" t="s">
        <v>524</v>
      </c>
      <c r="E1" s="549"/>
    </row>
    <row r="2" spans="2:5" ht="15.75">
      <c r="B2" s="548" t="s">
        <v>91</v>
      </c>
      <c r="C2" s="548"/>
      <c r="D2" s="548"/>
      <c r="E2" s="549"/>
    </row>
    <row r="3" spans="2:5" ht="15.75">
      <c r="B3" s="329"/>
      <c r="C3" s="548" t="s">
        <v>162</v>
      </c>
      <c r="D3" s="548"/>
      <c r="E3" s="549"/>
    </row>
    <row r="4" spans="2:5" ht="15.75">
      <c r="B4" s="329"/>
      <c r="C4" s="548" t="s">
        <v>597</v>
      </c>
      <c r="D4" s="548"/>
      <c r="E4" s="549"/>
    </row>
    <row r="5" spans="2:4" ht="15.75">
      <c r="B5" s="329"/>
      <c r="C5" s="329"/>
      <c r="D5" s="329"/>
    </row>
    <row r="6" spans="1:5" ht="53.25" customHeight="1">
      <c r="A6" s="628" t="s">
        <v>552</v>
      </c>
      <c r="B6" s="629"/>
      <c r="C6" s="629"/>
      <c r="D6" s="629"/>
      <c r="E6" s="549"/>
    </row>
    <row r="8" spans="2:5" ht="22.5" customHeight="1">
      <c r="B8" s="300" t="s">
        <v>29</v>
      </c>
      <c r="C8" s="300" t="s">
        <v>4</v>
      </c>
      <c r="D8" s="300">
        <v>2020</v>
      </c>
      <c r="E8" s="488">
        <v>2021</v>
      </c>
    </row>
    <row r="9" spans="2:5" ht="15" customHeight="1">
      <c r="B9" s="396">
        <v>1</v>
      </c>
      <c r="C9" s="396">
        <v>2</v>
      </c>
      <c r="D9" s="396">
        <v>3</v>
      </c>
      <c r="E9" s="492">
        <v>4</v>
      </c>
    </row>
    <row r="10" spans="2:5" ht="31.5">
      <c r="B10" s="396">
        <v>1</v>
      </c>
      <c r="C10" s="486" t="s">
        <v>471</v>
      </c>
      <c r="D10" s="493">
        <v>53.1</v>
      </c>
      <c r="E10" s="488">
        <v>53.1</v>
      </c>
    </row>
    <row r="11" spans="2:5" ht="31.5">
      <c r="B11" s="396">
        <v>2</v>
      </c>
      <c r="C11" s="486" t="s">
        <v>565</v>
      </c>
      <c r="D11" s="499">
        <v>326</v>
      </c>
      <c r="E11" s="500">
        <v>326</v>
      </c>
    </row>
    <row r="12" spans="2:5" ht="16.5" customHeight="1">
      <c r="B12" s="488"/>
      <c r="C12" s="489" t="s">
        <v>97</v>
      </c>
      <c r="D12" s="490">
        <f>SUM(D10:D11)</f>
        <v>379.1</v>
      </c>
      <c r="E12" s="490">
        <f>SUM(E10:E11)</f>
        <v>379.1</v>
      </c>
    </row>
    <row r="15" ht="15.75">
      <c r="C15" s="491"/>
    </row>
    <row r="16" ht="15.75">
      <c r="C16" s="491"/>
    </row>
    <row r="17" ht="15.75">
      <c r="C17" s="491"/>
    </row>
  </sheetData>
  <sheetProtection/>
  <mergeCells count="5">
    <mergeCell ref="D1:E1"/>
    <mergeCell ref="B2:E2"/>
    <mergeCell ref="C3:E3"/>
    <mergeCell ref="C4:E4"/>
    <mergeCell ref="A6:E6"/>
  </mergeCells>
  <printOptions/>
  <pageMargins left="0.7874015748031497" right="0.15748031496062992" top="0.5511811023622047" bottom="0.984251968503937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140625" style="13" customWidth="1"/>
    <col min="2" max="2" width="25.140625" style="13" customWidth="1"/>
    <col min="3" max="3" width="60.7109375" style="13" customWidth="1"/>
    <col min="4" max="16384" width="9.140625" style="13" customWidth="1"/>
  </cols>
  <sheetData>
    <row r="1" spans="1:3" ht="15">
      <c r="A1" s="11"/>
      <c r="B1" s="12"/>
      <c r="C1" s="138" t="s">
        <v>175</v>
      </c>
    </row>
    <row r="2" spans="1:3" ht="15">
      <c r="A2" s="11"/>
      <c r="B2" s="12"/>
      <c r="C2" s="138" t="s">
        <v>212</v>
      </c>
    </row>
    <row r="3" spans="1:3" ht="15">
      <c r="A3" s="11"/>
      <c r="B3" s="12"/>
      <c r="C3" s="139" t="s">
        <v>162</v>
      </c>
    </row>
    <row r="4" spans="1:3" ht="15">
      <c r="A4" s="11"/>
      <c r="B4" s="12"/>
      <c r="C4" s="120" t="s">
        <v>596</v>
      </c>
    </row>
    <row r="5" spans="1:3" ht="12.75">
      <c r="A5" s="14"/>
      <c r="B5" s="15"/>
      <c r="C5" s="16"/>
    </row>
    <row r="6" spans="1:3" ht="32.25" customHeight="1">
      <c r="A6" s="530" t="s">
        <v>106</v>
      </c>
      <c r="B6" s="530"/>
      <c r="C6" s="530"/>
    </row>
    <row r="7" spans="1:3" ht="15" customHeight="1">
      <c r="A7" s="17"/>
      <c r="B7" s="17"/>
      <c r="C7" s="17"/>
    </row>
    <row r="8" spans="1:3" s="240" customFormat="1" ht="60">
      <c r="A8" s="239" t="s">
        <v>40</v>
      </c>
      <c r="B8" s="239" t="s">
        <v>2</v>
      </c>
      <c r="C8" s="239" t="s">
        <v>3</v>
      </c>
    </row>
    <row r="9" spans="1:3" s="240" customFormat="1" ht="15">
      <c r="A9" s="239">
        <v>1</v>
      </c>
      <c r="B9" s="239">
        <v>2</v>
      </c>
      <c r="C9" s="239">
        <v>3</v>
      </c>
    </row>
    <row r="10" spans="1:3" ht="15.75">
      <c r="A10" s="67">
        <v>495</v>
      </c>
      <c r="B10" s="18"/>
      <c r="C10" s="140" t="s">
        <v>126</v>
      </c>
    </row>
    <row r="11" spans="1:3" ht="15.75">
      <c r="A11" s="18"/>
      <c r="B11" s="19" t="s">
        <v>213</v>
      </c>
      <c r="C11" s="141" t="s">
        <v>214</v>
      </c>
    </row>
    <row r="12" spans="1:3" ht="15.75">
      <c r="A12" s="18"/>
      <c r="B12" s="19" t="s">
        <v>215</v>
      </c>
      <c r="C12" s="141" t="s">
        <v>216</v>
      </c>
    </row>
    <row r="13" spans="1:3" ht="12.75">
      <c r="A13" s="14"/>
      <c r="B13" s="14"/>
      <c r="C13" s="15"/>
    </row>
    <row r="17" ht="64.5" customHeight="1"/>
  </sheetData>
  <sheetProtection/>
  <mergeCells count="1">
    <mergeCell ref="A6:C6"/>
  </mergeCells>
  <printOptions/>
  <pageMargins left="0.7086614173228347" right="0.2362204724409449" top="0.5905511811023623" bottom="0.5905511811023623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3">
      <selection activeCell="B4" sqref="B4:C4"/>
    </sheetView>
  </sheetViews>
  <sheetFormatPr defaultColWidth="9.140625" defaultRowHeight="12.75"/>
  <cols>
    <col min="1" max="1" width="29.7109375" style="4" customWidth="1"/>
    <col min="2" max="2" width="73.28125" style="3" customWidth="1"/>
    <col min="3" max="3" width="13.421875" style="4" customWidth="1"/>
    <col min="4" max="4" width="9.28125" style="274" bestFit="1" customWidth="1"/>
    <col min="5" max="5" width="15.421875" style="264" customWidth="1"/>
    <col min="6" max="6" width="9.140625" style="264" customWidth="1"/>
    <col min="7" max="16384" width="9.140625" style="3" customWidth="1"/>
  </cols>
  <sheetData>
    <row r="1" spans="1:4" ht="15.75">
      <c r="A1" s="36"/>
      <c r="B1" s="531" t="s">
        <v>274</v>
      </c>
      <c r="C1" s="534"/>
      <c r="D1" s="263"/>
    </row>
    <row r="2" spans="1:4" ht="15.75">
      <c r="A2" s="36"/>
      <c r="B2" s="531" t="s">
        <v>236</v>
      </c>
      <c r="C2" s="531"/>
      <c r="D2" s="265"/>
    </row>
    <row r="3" spans="1:4" ht="15.75">
      <c r="A3" s="37"/>
      <c r="B3" s="531" t="s">
        <v>162</v>
      </c>
      <c r="C3" s="534"/>
      <c r="D3" s="263"/>
    </row>
    <row r="4" spans="1:4" ht="15.75">
      <c r="A4" s="36"/>
      <c r="B4" s="531" t="s">
        <v>597</v>
      </c>
      <c r="C4" s="531"/>
      <c r="D4" s="265"/>
    </row>
    <row r="5" spans="1:4" ht="15.75">
      <c r="A5" s="36"/>
      <c r="B5" s="89"/>
      <c r="C5" s="44"/>
      <c r="D5" s="266"/>
    </row>
    <row r="6" spans="1:4" ht="51" customHeight="1">
      <c r="A6" s="532" t="s">
        <v>529</v>
      </c>
      <c r="B6" s="533"/>
      <c r="C6" s="533"/>
      <c r="D6" s="267"/>
    </row>
    <row r="7" spans="1:4" ht="15.75">
      <c r="A7" s="45"/>
      <c r="B7" s="90"/>
      <c r="C7" s="46"/>
      <c r="D7" s="268"/>
    </row>
    <row r="8" spans="1:4" ht="34.5" customHeight="1">
      <c r="A8" s="126" t="s">
        <v>41</v>
      </c>
      <c r="B8" s="126" t="s">
        <v>396</v>
      </c>
      <c r="C8" s="126" t="s">
        <v>235</v>
      </c>
      <c r="D8" s="269"/>
    </row>
    <row r="9" spans="1:4" ht="15.75">
      <c r="A9" s="127">
        <v>1</v>
      </c>
      <c r="B9" s="127">
        <v>2</v>
      </c>
      <c r="C9" s="127">
        <v>3</v>
      </c>
      <c r="D9" s="270"/>
    </row>
    <row r="10" spans="1:4" ht="15.75">
      <c r="A10" s="131" t="s">
        <v>219</v>
      </c>
      <c r="B10" s="49" t="s">
        <v>22</v>
      </c>
      <c r="C10" s="134">
        <f>C11+C25+C36+C39+C43+C16+C47+C50+C22</f>
        <v>10857.300000000001</v>
      </c>
      <c r="D10" s="271"/>
    </row>
    <row r="11" spans="1:4" ht="15.75">
      <c r="A11" s="40" t="s">
        <v>220</v>
      </c>
      <c r="B11" s="41" t="s">
        <v>23</v>
      </c>
      <c r="C11" s="135">
        <f>C12</f>
        <v>2647.1</v>
      </c>
      <c r="D11" s="271"/>
    </row>
    <row r="12" spans="1:4" ht="15.75">
      <c r="A12" s="40" t="s">
        <v>221</v>
      </c>
      <c r="B12" s="41" t="s">
        <v>24</v>
      </c>
      <c r="C12" s="135">
        <f>C13+C14+C15</f>
        <v>2647.1</v>
      </c>
      <c r="D12" s="271"/>
    </row>
    <row r="13" spans="1:4" ht="63">
      <c r="A13" s="40" t="s">
        <v>116</v>
      </c>
      <c r="B13" s="50" t="s">
        <v>196</v>
      </c>
      <c r="C13" s="135">
        <v>2638.8</v>
      </c>
      <c r="D13" s="271"/>
    </row>
    <row r="14" spans="1:4" ht="110.25">
      <c r="A14" s="40" t="s">
        <v>117</v>
      </c>
      <c r="B14" s="50" t="s">
        <v>242</v>
      </c>
      <c r="C14" s="130">
        <v>2.6</v>
      </c>
      <c r="D14" s="271"/>
    </row>
    <row r="15" spans="1:4" ht="50.25" customHeight="1">
      <c r="A15" s="40" t="s">
        <v>163</v>
      </c>
      <c r="B15" s="50" t="s">
        <v>164</v>
      </c>
      <c r="C15" s="130">
        <v>5.7</v>
      </c>
      <c r="D15" s="271"/>
    </row>
    <row r="16" spans="1:4" ht="31.5">
      <c r="A16" s="157" t="s">
        <v>169</v>
      </c>
      <c r="B16" s="158" t="s">
        <v>167</v>
      </c>
      <c r="C16" s="136">
        <f>C17</f>
        <v>2154.6</v>
      </c>
      <c r="D16" s="271"/>
    </row>
    <row r="17" spans="1:4" ht="31.5">
      <c r="A17" s="157" t="s">
        <v>170</v>
      </c>
      <c r="B17" s="158" t="s">
        <v>168</v>
      </c>
      <c r="C17" s="136">
        <f>C18+C19+C20+C21</f>
        <v>2154.6</v>
      </c>
      <c r="D17" s="271"/>
    </row>
    <row r="18" spans="1:4" ht="63">
      <c r="A18" s="157" t="s">
        <v>171</v>
      </c>
      <c r="B18" s="143" t="s">
        <v>243</v>
      </c>
      <c r="C18" s="136">
        <v>833.4</v>
      </c>
      <c r="D18" s="271"/>
    </row>
    <row r="19" spans="1:4" ht="78.75">
      <c r="A19" s="157" t="s">
        <v>172</v>
      </c>
      <c r="B19" s="143" t="s">
        <v>244</v>
      </c>
      <c r="C19" s="136">
        <v>6.1</v>
      </c>
      <c r="D19" s="271"/>
    </row>
    <row r="20" spans="1:4" ht="63">
      <c r="A20" s="157" t="s">
        <v>173</v>
      </c>
      <c r="B20" s="143" t="s">
        <v>245</v>
      </c>
      <c r="C20" s="136">
        <v>1405.4</v>
      </c>
      <c r="D20" s="271"/>
    </row>
    <row r="21" spans="1:4" ht="63">
      <c r="A21" s="157" t="s">
        <v>174</v>
      </c>
      <c r="B21" s="143" t="s">
        <v>246</v>
      </c>
      <c r="C21" s="136">
        <v>-90.3</v>
      </c>
      <c r="D21" s="271"/>
    </row>
    <row r="22" spans="1:4" ht="15.75">
      <c r="A22" s="496" t="s">
        <v>560</v>
      </c>
      <c r="B22" s="497" t="s">
        <v>561</v>
      </c>
      <c r="C22" s="136">
        <f>C23</f>
        <v>36</v>
      </c>
      <c r="D22" s="271"/>
    </row>
    <row r="23" spans="1:4" ht="15.75">
      <c r="A23" s="496" t="s">
        <v>562</v>
      </c>
      <c r="B23" s="498" t="s">
        <v>563</v>
      </c>
      <c r="C23" s="136">
        <f>C24</f>
        <v>36</v>
      </c>
      <c r="D23" s="271"/>
    </row>
    <row r="24" spans="1:4" ht="15.75">
      <c r="A24" s="525" t="s">
        <v>590</v>
      </c>
      <c r="B24" s="526" t="s">
        <v>563</v>
      </c>
      <c r="C24" s="136">
        <v>36</v>
      </c>
      <c r="D24" s="271"/>
    </row>
    <row r="25" spans="1:4" ht="15.75">
      <c r="A25" s="40" t="s">
        <v>218</v>
      </c>
      <c r="B25" s="48" t="s">
        <v>25</v>
      </c>
      <c r="C25" s="135">
        <f>C26+C28+C31</f>
        <v>5456.4</v>
      </c>
      <c r="D25" s="271"/>
    </row>
    <row r="26" spans="1:4" ht="15.75">
      <c r="A26" s="40" t="s">
        <v>124</v>
      </c>
      <c r="B26" s="48" t="s">
        <v>122</v>
      </c>
      <c r="C26" s="135">
        <f>C27</f>
        <v>90</v>
      </c>
      <c r="D26" s="271"/>
    </row>
    <row r="27" spans="1:4" ht="47.25">
      <c r="A27" s="40" t="s">
        <v>222</v>
      </c>
      <c r="B27" s="41" t="s">
        <v>247</v>
      </c>
      <c r="C27" s="130">
        <v>90</v>
      </c>
      <c r="D27" s="271"/>
    </row>
    <row r="28" spans="1:4" ht="15.75">
      <c r="A28" s="40" t="s">
        <v>118</v>
      </c>
      <c r="B28" s="48" t="s">
        <v>119</v>
      </c>
      <c r="C28" s="135">
        <f>C29+C30</f>
        <v>2120.6</v>
      </c>
      <c r="D28" s="271"/>
    </row>
    <row r="29" spans="1:4" ht="15.75">
      <c r="A29" s="40" t="s">
        <v>120</v>
      </c>
      <c r="B29" s="48" t="s">
        <v>165</v>
      </c>
      <c r="C29" s="135">
        <v>222.9</v>
      </c>
      <c r="D29" s="271"/>
    </row>
    <row r="30" spans="1:4" ht="15.75">
      <c r="A30" s="40" t="s">
        <v>121</v>
      </c>
      <c r="B30" s="48" t="s">
        <v>166</v>
      </c>
      <c r="C30" s="135">
        <v>1897.7</v>
      </c>
      <c r="D30" s="271"/>
    </row>
    <row r="31" spans="1:4" ht="15.75">
      <c r="A31" s="40" t="s">
        <v>223</v>
      </c>
      <c r="B31" s="41" t="s">
        <v>31</v>
      </c>
      <c r="C31" s="130">
        <f>C32+C34</f>
        <v>3245.8</v>
      </c>
      <c r="D31" s="271"/>
    </row>
    <row r="32" spans="1:4" ht="15.75">
      <c r="A32" s="40" t="s">
        <v>248</v>
      </c>
      <c r="B32" s="41" t="s">
        <v>249</v>
      </c>
      <c r="C32" s="130">
        <f>C33</f>
        <v>1524.4</v>
      </c>
      <c r="D32" s="271"/>
    </row>
    <row r="33" spans="1:4" ht="31.5">
      <c r="A33" s="40" t="s">
        <v>250</v>
      </c>
      <c r="B33" s="41" t="s">
        <v>251</v>
      </c>
      <c r="C33" s="130">
        <v>1524.4</v>
      </c>
      <c r="D33" s="271"/>
    </row>
    <row r="34" spans="1:4" ht="15.75">
      <c r="A34" s="4" t="s">
        <v>252</v>
      </c>
      <c r="B34" s="41" t="s">
        <v>253</v>
      </c>
      <c r="C34" s="130">
        <f>C35</f>
        <v>1721.4</v>
      </c>
      <c r="D34" s="271"/>
    </row>
    <row r="35" spans="1:4" ht="31.5">
      <c r="A35" s="40" t="s">
        <v>254</v>
      </c>
      <c r="B35" s="41" t="s">
        <v>255</v>
      </c>
      <c r="C35" s="130">
        <v>1721.4</v>
      </c>
      <c r="D35" s="271"/>
    </row>
    <row r="36" spans="1:4" ht="15.75">
      <c r="A36" s="40" t="s">
        <v>224</v>
      </c>
      <c r="B36" s="41" t="s">
        <v>26</v>
      </c>
      <c r="C36" s="130">
        <f>C37</f>
        <v>41.2</v>
      </c>
      <c r="D36" s="271"/>
    </row>
    <row r="37" spans="1:4" ht="50.25" customHeight="1">
      <c r="A37" s="40" t="s">
        <v>225</v>
      </c>
      <c r="B37" s="41" t="s">
        <v>226</v>
      </c>
      <c r="C37" s="130">
        <f>C38</f>
        <v>41.2</v>
      </c>
      <c r="D37" s="271"/>
    </row>
    <row r="38" spans="1:4" ht="63">
      <c r="A38" s="40" t="s">
        <v>227</v>
      </c>
      <c r="B38" s="51" t="s">
        <v>32</v>
      </c>
      <c r="C38" s="130">
        <v>41.2</v>
      </c>
      <c r="D38" s="271"/>
    </row>
    <row r="39" spans="1:4" ht="31.5">
      <c r="A39" s="40" t="s">
        <v>228</v>
      </c>
      <c r="B39" s="41" t="s">
        <v>27</v>
      </c>
      <c r="C39" s="135">
        <f>C40</f>
        <v>22</v>
      </c>
      <c r="D39" s="271"/>
    </row>
    <row r="40" spans="1:4" ht="71.25" customHeight="1">
      <c r="A40" s="40" t="s">
        <v>229</v>
      </c>
      <c r="B40" s="41" t="s">
        <v>125</v>
      </c>
      <c r="C40" s="135">
        <f>C41+C42</f>
        <v>22</v>
      </c>
      <c r="D40" s="271"/>
    </row>
    <row r="41" spans="1:4" ht="0.75" customHeight="1" hidden="1">
      <c r="A41" s="40" t="s">
        <v>230</v>
      </c>
      <c r="B41" s="160" t="s">
        <v>256</v>
      </c>
      <c r="C41" s="130"/>
      <c r="D41" s="271"/>
    </row>
    <row r="42" spans="1:4" ht="63">
      <c r="A42" s="40" t="s">
        <v>231</v>
      </c>
      <c r="B42" s="160" t="s">
        <v>257</v>
      </c>
      <c r="C42" s="135">
        <v>22</v>
      </c>
      <c r="D42" s="271"/>
    </row>
    <row r="43" spans="1:4" ht="38.25" customHeight="1">
      <c r="A43" s="40" t="s">
        <v>232</v>
      </c>
      <c r="B43" s="41" t="s">
        <v>78</v>
      </c>
      <c r="C43" s="135">
        <f>C44</f>
        <v>500</v>
      </c>
      <c r="D43" s="271"/>
    </row>
    <row r="44" spans="1:4" ht="15.75">
      <c r="A44" s="40" t="s">
        <v>553</v>
      </c>
      <c r="B44" s="41" t="s">
        <v>554</v>
      </c>
      <c r="C44" s="135">
        <f>C45</f>
        <v>500</v>
      </c>
      <c r="D44" s="271"/>
    </row>
    <row r="45" spans="1:4" ht="15.75">
      <c r="A45" s="40" t="s">
        <v>555</v>
      </c>
      <c r="B45" s="41" t="s">
        <v>556</v>
      </c>
      <c r="C45" s="135">
        <f>C46</f>
        <v>500</v>
      </c>
      <c r="D45" s="271"/>
    </row>
    <row r="46" spans="1:4" ht="31.5">
      <c r="A46" s="40" t="s">
        <v>557</v>
      </c>
      <c r="B46" s="160" t="s">
        <v>558</v>
      </c>
      <c r="C46" s="135">
        <v>500</v>
      </c>
      <c r="D46" s="271"/>
    </row>
    <row r="47" spans="1:4" ht="30.75" customHeight="1" hidden="1">
      <c r="A47" s="40" t="s">
        <v>402</v>
      </c>
      <c r="B47" s="41" t="s">
        <v>403</v>
      </c>
      <c r="C47" s="135">
        <f>C48</f>
        <v>0</v>
      </c>
      <c r="D47" s="271"/>
    </row>
    <row r="48" spans="1:4" ht="50.25" customHeight="1" hidden="1">
      <c r="A48" s="40" t="s">
        <v>404</v>
      </c>
      <c r="B48" s="41" t="s">
        <v>405</v>
      </c>
      <c r="C48" s="135">
        <f>C49</f>
        <v>0</v>
      </c>
      <c r="D48" s="271"/>
    </row>
    <row r="49" spans="1:4" ht="47.25" hidden="1">
      <c r="A49" s="40" t="s">
        <v>406</v>
      </c>
      <c r="B49" s="291" t="s">
        <v>286</v>
      </c>
      <c r="C49" s="135"/>
      <c r="D49" s="271"/>
    </row>
    <row r="50" spans="1:4" ht="15.75" hidden="1">
      <c r="A50" s="40" t="s">
        <v>497</v>
      </c>
      <c r="B50" s="291" t="s">
        <v>498</v>
      </c>
      <c r="C50" s="292">
        <f>C51</f>
        <v>0</v>
      </c>
      <c r="D50" s="271"/>
    </row>
    <row r="51" spans="1:4" ht="47.25" hidden="1">
      <c r="A51" s="300" t="s">
        <v>499</v>
      </c>
      <c r="B51" s="291" t="s">
        <v>500</v>
      </c>
      <c r="C51" s="292">
        <f>C52</f>
        <v>0</v>
      </c>
      <c r="D51" s="271"/>
    </row>
    <row r="52" spans="1:4" ht="47.25" hidden="1">
      <c r="A52" s="300" t="s">
        <v>501</v>
      </c>
      <c r="B52" s="291" t="s">
        <v>182</v>
      </c>
      <c r="C52" s="292"/>
      <c r="D52" s="271"/>
    </row>
    <row r="53" spans="1:4" ht="15.75">
      <c r="A53" s="131" t="s">
        <v>233</v>
      </c>
      <c r="B53" s="49" t="s">
        <v>33</v>
      </c>
      <c r="C53" s="134">
        <f>C54</f>
        <v>13669.9</v>
      </c>
      <c r="D53" s="271"/>
    </row>
    <row r="54" spans="1:4" ht="31.5">
      <c r="A54" s="40" t="s">
        <v>234</v>
      </c>
      <c r="B54" s="41" t="s">
        <v>34</v>
      </c>
      <c r="C54" s="130">
        <f>C55+C62+C59+C71</f>
        <v>13669.9</v>
      </c>
      <c r="D54" s="271"/>
    </row>
    <row r="55" spans="1:4" ht="31.5">
      <c r="A55" s="40" t="s">
        <v>580</v>
      </c>
      <c r="B55" s="41" t="s">
        <v>13</v>
      </c>
      <c r="C55" s="130">
        <f>C56</f>
        <v>12310</v>
      </c>
      <c r="D55" s="271"/>
    </row>
    <row r="56" spans="1:4" ht="15.75">
      <c r="A56" s="40" t="s">
        <v>581</v>
      </c>
      <c r="B56" s="41" t="s">
        <v>51</v>
      </c>
      <c r="C56" s="130">
        <f>C57</f>
        <v>12310</v>
      </c>
      <c r="D56" s="271"/>
    </row>
    <row r="57" spans="1:4" ht="31.5">
      <c r="A57" s="40" t="s">
        <v>582</v>
      </c>
      <c r="B57" s="160" t="s">
        <v>258</v>
      </c>
      <c r="C57" s="130">
        <f>C58</f>
        <v>12310</v>
      </c>
      <c r="D57" s="271"/>
    </row>
    <row r="58" spans="1:6" ht="46.5" customHeight="1">
      <c r="A58" s="40"/>
      <c r="B58" s="41" t="s">
        <v>127</v>
      </c>
      <c r="C58" s="130">
        <v>12310</v>
      </c>
      <c r="D58" s="271"/>
      <c r="F58" s="272"/>
    </row>
    <row r="59" spans="1:4" ht="31.5" hidden="1">
      <c r="A59" s="129" t="s">
        <v>128</v>
      </c>
      <c r="B59" s="43" t="s">
        <v>180</v>
      </c>
      <c r="C59" s="135">
        <f>C60</f>
        <v>0</v>
      </c>
      <c r="D59" s="271"/>
    </row>
    <row r="60" spans="1:4" ht="15.75" hidden="1">
      <c r="A60" s="129" t="s">
        <v>129</v>
      </c>
      <c r="B60" s="160" t="s">
        <v>259</v>
      </c>
      <c r="C60" s="135">
        <f>C61</f>
        <v>0</v>
      </c>
      <c r="D60" s="271"/>
    </row>
    <row r="61" spans="1:4" ht="47.25" hidden="1">
      <c r="A61" s="129"/>
      <c r="B61" s="43" t="s">
        <v>238</v>
      </c>
      <c r="C61" s="135"/>
      <c r="D61" s="271"/>
    </row>
    <row r="62" spans="1:4" ht="31.5">
      <c r="A62" s="40" t="s">
        <v>583</v>
      </c>
      <c r="B62" s="41" t="s">
        <v>15</v>
      </c>
      <c r="C62" s="130">
        <f>C63+C69</f>
        <v>459.90000000000003</v>
      </c>
      <c r="D62" s="271"/>
    </row>
    <row r="63" spans="1:4" ht="36.75" customHeight="1">
      <c r="A63" s="40" t="s">
        <v>584</v>
      </c>
      <c r="B63" s="160" t="s">
        <v>297</v>
      </c>
      <c r="C63" s="130">
        <f>C64</f>
        <v>239.10000000000002</v>
      </c>
      <c r="D63" s="271"/>
    </row>
    <row r="64" spans="1:4" ht="39" customHeight="1">
      <c r="A64" s="40" t="s">
        <v>585</v>
      </c>
      <c r="B64" s="160" t="s">
        <v>261</v>
      </c>
      <c r="C64" s="130">
        <f>C65+C66+C67+C68</f>
        <v>239.10000000000002</v>
      </c>
      <c r="D64" s="271"/>
    </row>
    <row r="65" spans="1:4" ht="63">
      <c r="A65" s="40"/>
      <c r="B65" s="41" t="s">
        <v>262</v>
      </c>
      <c r="C65" s="135">
        <v>134</v>
      </c>
      <c r="D65" s="271"/>
    </row>
    <row r="66" spans="1:4" ht="31.5">
      <c r="A66" s="132"/>
      <c r="B66" s="42" t="s">
        <v>99</v>
      </c>
      <c r="C66" s="135">
        <v>2.3</v>
      </c>
      <c r="D66" s="271"/>
    </row>
    <row r="67" spans="1:4" ht="63">
      <c r="A67" s="132"/>
      <c r="B67" s="170" t="s">
        <v>292</v>
      </c>
      <c r="C67" s="171">
        <v>96.8</v>
      </c>
      <c r="D67" s="271"/>
    </row>
    <row r="68" spans="1:4" ht="63">
      <c r="A68" s="132"/>
      <c r="B68" s="170" t="s">
        <v>293</v>
      </c>
      <c r="C68" s="171">
        <v>6</v>
      </c>
      <c r="D68" s="271"/>
    </row>
    <row r="69" spans="1:4" ht="31.5">
      <c r="A69" s="129" t="s">
        <v>407</v>
      </c>
      <c r="B69" s="160" t="s">
        <v>408</v>
      </c>
      <c r="C69" s="292">
        <f>C70</f>
        <v>220.8</v>
      </c>
      <c r="D69" s="271"/>
    </row>
    <row r="70" spans="1:4" ht="47.25">
      <c r="A70" s="129" t="s">
        <v>409</v>
      </c>
      <c r="B70" s="43" t="s">
        <v>260</v>
      </c>
      <c r="C70" s="292">
        <v>220.8</v>
      </c>
      <c r="D70" s="271"/>
    </row>
    <row r="71" spans="1:4" ht="15.75">
      <c r="A71" s="161" t="s">
        <v>294</v>
      </c>
      <c r="B71" s="162" t="s">
        <v>14</v>
      </c>
      <c r="C71" s="159">
        <f>C72+C75</f>
        <v>900</v>
      </c>
      <c r="D71" s="271"/>
    </row>
    <row r="72" spans="1:4" ht="63">
      <c r="A72" s="163" t="s">
        <v>295</v>
      </c>
      <c r="B72" s="164" t="s">
        <v>263</v>
      </c>
      <c r="C72" s="159">
        <f>C73</f>
        <v>900</v>
      </c>
      <c r="D72" s="271"/>
    </row>
    <row r="73" spans="1:4" ht="63">
      <c r="A73" s="165" t="s">
        <v>296</v>
      </c>
      <c r="B73" s="160" t="s">
        <v>264</v>
      </c>
      <c r="C73" s="159">
        <f>C74</f>
        <v>900</v>
      </c>
      <c r="D73" s="271"/>
    </row>
    <row r="74" spans="1:4" ht="47.25">
      <c r="A74" s="163"/>
      <c r="B74" s="164" t="s">
        <v>265</v>
      </c>
      <c r="C74" s="168">
        <v>900</v>
      </c>
      <c r="D74" s="271"/>
    </row>
    <row r="75" spans="1:4" ht="15.75" hidden="1">
      <c r="A75" s="166" t="s">
        <v>266</v>
      </c>
      <c r="B75" s="162" t="s">
        <v>267</v>
      </c>
      <c r="C75" s="159">
        <f>C76</f>
        <v>0</v>
      </c>
      <c r="D75" s="271"/>
    </row>
    <row r="76" spans="1:4" ht="31.5" hidden="1">
      <c r="A76" s="166" t="s">
        <v>268</v>
      </c>
      <c r="B76" s="160" t="s">
        <v>269</v>
      </c>
      <c r="C76" s="159">
        <f>C77</f>
        <v>0</v>
      </c>
      <c r="D76" s="271"/>
    </row>
    <row r="77" spans="1:4" ht="31.5" hidden="1">
      <c r="A77" s="166"/>
      <c r="B77" s="160" t="s">
        <v>526</v>
      </c>
      <c r="C77" s="494"/>
      <c r="D77" s="271"/>
    </row>
    <row r="78" spans="1:4" ht="15.75">
      <c r="A78" s="40"/>
      <c r="B78" s="133" t="s">
        <v>36</v>
      </c>
      <c r="C78" s="137">
        <f>C53+C10</f>
        <v>24527.2</v>
      </c>
      <c r="D78" s="271"/>
    </row>
    <row r="79" spans="1:4" ht="15.75">
      <c r="A79" s="38"/>
      <c r="B79" s="37"/>
      <c r="C79" s="38"/>
      <c r="D79" s="273"/>
    </row>
  </sheetData>
  <sheetProtection/>
  <mergeCells count="5">
    <mergeCell ref="B2:C2"/>
    <mergeCell ref="B4:C4"/>
    <mergeCell ref="A6:C6"/>
    <mergeCell ref="B1:C1"/>
    <mergeCell ref="B3:C3"/>
  </mergeCells>
  <printOptions/>
  <pageMargins left="0.5511811023622047" right="0.35433070866141736" top="0.4330708661417323" bottom="0.4330708661417323" header="0.2362204724409449" footer="0.2362204724409449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1">
      <selection activeCell="B4" sqref="B4:D4"/>
    </sheetView>
  </sheetViews>
  <sheetFormatPr defaultColWidth="9.140625" defaultRowHeight="12.75"/>
  <cols>
    <col min="1" max="1" width="28.8515625" style="66" customWidth="1"/>
    <col min="2" max="2" width="57.421875" style="91" customWidth="1"/>
    <col min="3" max="3" width="11.421875" style="5" customWidth="1"/>
    <col min="4" max="4" width="10.8515625" style="5" customWidth="1"/>
    <col min="5" max="5" width="12.00390625" style="276" customWidth="1"/>
    <col min="6" max="8" width="9.140625" style="276" customWidth="1"/>
    <col min="9" max="16384" width="9.140625" style="5" customWidth="1"/>
  </cols>
  <sheetData>
    <row r="1" spans="1:4" ht="15.75">
      <c r="A1" s="64"/>
      <c r="B1" s="535" t="s">
        <v>275</v>
      </c>
      <c r="C1" s="535"/>
      <c r="D1" s="535"/>
    </row>
    <row r="2" spans="1:4" ht="15.75">
      <c r="A2" s="64"/>
      <c r="B2" s="535" t="s">
        <v>30</v>
      </c>
      <c r="C2" s="535"/>
      <c r="D2" s="535"/>
    </row>
    <row r="3" spans="1:4" ht="15.75">
      <c r="A3" s="65"/>
      <c r="B3" s="535" t="s">
        <v>162</v>
      </c>
      <c r="C3" s="535"/>
      <c r="D3" s="535"/>
    </row>
    <row r="4" spans="1:4" ht="15.75">
      <c r="A4" s="65"/>
      <c r="B4" s="535" t="s">
        <v>597</v>
      </c>
      <c r="C4" s="535"/>
      <c r="D4" s="535"/>
    </row>
    <row r="5" spans="1:4" ht="57" customHeight="1">
      <c r="A5" s="532" t="s">
        <v>530</v>
      </c>
      <c r="B5" s="536"/>
      <c r="C5" s="536"/>
      <c r="D5" s="536"/>
    </row>
    <row r="6" spans="1:3" ht="15.75">
      <c r="A6" s="533"/>
      <c r="B6" s="533"/>
      <c r="C6" s="39"/>
    </row>
    <row r="7" spans="1:4" ht="30.75" customHeight="1">
      <c r="A7" s="126" t="s">
        <v>41</v>
      </c>
      <c r="B7" s="126" t="s">
        <v>396</v>
      </c>
      <c r="C7" s="275">
        <v>2020</v>
      </c>
      <c r="D7" s="275">
        <v>2021</v>
      </c>
    </row>
    <row r="8" spans="1:4" ht="12.75" customHeight="1">
      <c r="A8" s="127">
        <v>1</v>
      </c>
      <c r="B8" s="127">
        <v>2</v>
      </c>
      <c r="C8" s="128">
        <v>3</v>
      </c>
      <c r="D8" s="128">
        <v>4</v>
      </c>
    </row>
    <row r="9" spans="1:8" s="6" customFormat="1" ht="15.75">
      <c r="A9" s="131" t="s">
        <v>219</v>
      </c>
      <c r="B9" s="49" t="s">
        <v>22</v>
      </c>
      <c r="C9" s="134">
        <f>C10+C24+C35+C38+C41+C15+C45+C21</f>
        <v>11441.8</v>
      </c>
      <c r="D9" s="134">
        <f>D10+D24+D35+D38+D41+D15+D45+D21</f>
        <v>11848.999999999998</v>
      </c>
      <c r="E9" s="277"/>
      <c r="F9" s="278"/>
      <c r="G9" s="278"/>
      <c r="H9" s="278"/>
    </row>
    <row r="10" spans="1:8" s="7" customFormat="1" ht="15.75">
      <c r="A10" s="40" t="s">
        <v>220</v>
      </c>
      <c r="B10" s="41" t="s">
        <v>23</v>
      </c>
      <c r="C10" s="135">
        <f>C11</f>
        <v>2816.4999999999995</v>
      </c>
      <c r="D10" s="135">
        <f>D11</f>
        <v>2963</v>
      </c>
      <c r="E10" s="279"/>
      <c r="F10" s="279"/>
      <c r="G10" s="279"/>
      <c r="H10" s="279"/>
    </row>
    <row r="11" spans="1:8" s="7" customFormat="1" ht="15.75">
      <c r="A11" s="40" t="s">
        <v>221</v>
      </c>
      <c r="B11" s="41" t="s">
        <v>24</v>
      </c>
      <c r="C11" s="135">
        <f>C12+C13+C14</f>
        <v>2816.4999999999995</v>
      </c>
      <c r="D11" s="135">
        <f>D12+D13+D14</f>
        <v>2963</v>
      </c>
      <c r="E11" s="279"/>
      <c r="F11" s="279"/>
      <c r="G11" s="279"/>
      <c r="H11" s="279"/>
    </row>
    <row r="12" spans="1:8" s="7" customFormat="1" ht="95.25" customHeight="1">
      <c r="A12" s="40" t="s">
        <v>116</v>
      </c>
      <c r="B12" s="50" t="s">
        <v>196</v>
      </c>
      <c r="C12" s="135">
        <v>2807.7</v>
      </c>
      <c r="D12" s="135">
        <v>2953.7</v>
      </c>
      <c r="E12" s="279"/>
      <c r="F12" s="279"/>
      <c r="G12" s="279"/>
      <c r="H12" s="279"/>
    </row>
    <row r="13" spans="1:8" s="7" customFormat="1" ht="141.75">
      <c r="A13" s="40" t="s">
        <v>117</v>
      </c>
      <c r="B13" s="50" t="s">
        <v>242</v>
      </c>
      <c r="C13" s="130">
        <v>2.7</v>
      </c>
      <c r="D13" s="130">
        <v>2.9</v>
      </c>
      <c r="E13" s="279"/>
      <c r="F13" s="279"/>
      <c r="G13" s="279"/>
      <c r="H13" s="279"/>
    </row>
    <row r="14" spans="1:8" s="7" customFormat="1" ht="47.25">
      <c r="A14" s="40" t="s">
        <v>163</v>
      </c>
      <c r="B14" s="50" t="s">
        <v>164</v>
      </c>
      <c r="C14" s="130">
        <v>6.1</v>
      </c>
      <c r="D14" s="130">
        <v>6.4</v>
      </c>
      <c r="E14" s="279"/>
      <c r="F14" s="279"/>
      <c r="G14" s="279"/>
      <c r="H14" s="279"/>
    </row>
    <row r="15" spans="1:8" s="7" customFormat="1" ht="48" customHeight="1">
      <c r="A15" s="157" t="s">
        <v>169</v>
      </c>
      <c r="B15" s="158" t="s">
        <v>167</v>
      </c>
      <c r="C15" s="136">
        <f>C16</f>
        <v>2237.3</v>
      </c>
      <c r="D15" s="136">
        <f>D16</f>
        <v>2330.4</v>
      </c>
      <c r="E15" s="279"/>
      <c r="F15" s="279"/>
      <c r="G15" s="279"/>
      <c r="H15" s="279"/>
    </row>
    <row r="16" spans="1:8" s="7" customFormat="1" ht="31.5">
      <c r="A16" s="157" t="s">
        <v>170</v>
      </c>
      <c r="B16" s="158" t="s">
        <v>168</v>
      </c>
      <c r="C16" s="136">
        <f>C17+C18+C19+C20</f>
        <v>2237.3</v>
      </c>
      <c r="D16" s="136">
        <f>D17+D18+D19+D20</f>
        <v>2330.4</v>
      </c>
      <c r="E16" s="279"/>
      <c r="F16" s="279"/>
      <c r="G16" s="279"/>
      <c r="H16" s="279"/>
    </row>
    <row r="17" spans="1:8" s="7" customFormat="1" ht="94.5">
      <c r="A17" s="157" t="s">
        <v>171</v>
      </c>
      <c r="B17" s="143" t="s">
        <v>243</v>
      </c>
      <c r="C17" s="136">
        <v>863.6</v>
      </c>
      <c r="D17" s="136">
        <v>898.1</v>
      </c>
      <c r="E17" s="279"/>
      <c r="F17" s="279"/>
      <c r="G17" s="279"/>
      <c r="H17" s="279"/>
    </row>
    <row r="18" spans="1:8" s="7" customFormat="1" ht="110.25" customHeight="1">
      <c r="A18" s="157" t="s">
        <v>172</v>
      </c>
      <c r="B18" s="143" t="s">
        <v>244</v>
      </c>
      <c r="C18" s="136">
        <v>6.3</v>
      </c>
      <c r="D18" s="136">
        <v>6.6</v>
      </c>
      <c r="E18" s="279"/>
      <c r="F18" s="279"/>
      <c r="G18" s="279"/>
      <c r="H18" s="279"/>
    </row>
    <row r="19" spans="1:8" s="7" customFormat="1" ht="94.5" customHeight="1">
      <c r="A19" s="157" t="s">
        <v>173</v>
      </c>
      <c r="B19" s="143" t="s">
        <v>245</v>
      </c>
      <c r="C19" s="136">
        <v>1457.9</v>
      </c>
      <c r="D19" s="136">
        <v>1516.2</v>
      </c>
      <c r="E19" s="279"/>
      <c r="F19" s="279"/>
      <c r="G19" s="279"/>
      <c r="H19" s="279"/>
    </row>
    <row r="20" spans="1:8" s="7" customFormat="1" ht="92.25" customHeight="1">
      <c r="A20" s="157" t="s">
        <v>174</v>
      </c>
      <c r="B20" s="143" t="s">
        <v>246</v>
      </c>
      <c r="C20" s="136">
        <v>-90.5</v>
      </c>
      <c r="D20" s="136">
        <v>-90.5</v>
      </c>
      <c r="E20" s="279"/>
      <c r="F20" s="279"/>
      <c r="G20" s="279"/>
      <c r="H20" s="279"/>
    </row>
    <row r="21" spans="1:8" s="7" customFormat="1" ht="15.75">
      <c r="A21" s="496" t="s">
        <v>560</v>
      </c>
      <c r="B21" s="497" t="s">
        <v>561</v>
      </c>
      <c r="C21" s="136">
        <f>C22</f>
        <v>130</v>
      </c>
      <c r="D21" s="136">
        <f>D22</f>
        <v>38</v>
      </c>
      <c r="E21" s="279"/>
      <c r="F21" s="279"/>
      <c r="G21" s="279"/>
      <c r="H21" s="279"/>
    </row>
    <row r="22" spans="1:8" s="7" customFormat="1" ht="15.75">
      <c r="A22" s="496" t="s">
        <v>562</v>
      </c>
      <c r="B22" s="498" t="s">
        <v>563</v>
      </c>
      <c r="C22" s="136">
        <f>C23</f>
        <v>130</v>
      </c>
      <c r="D22" s="136">
        <f>D23</f>
        <v>38</v>
      </c>
      <c r="E22" s="279"/>
      <c r="F22" s="279"/>
      <c r="G22" s="279"/>
      <c r="H22" s="279"/>
    </row>
    <row r="23" spans="1:8" s="7" customFormat="1" ht="15.75">
      <c r="A23" s="525" t="s">
        <v>590</v>
      </c>
      <c r="B23" s="526" t="s">
        <v>563</v>
      </c>
      <c r="C23" s="136">
        <v>130</v>
      </c>
      <c r="D23" s="136">
        <v>38</v>
      </c>
      <c r="E23" s="279"/>
      <c r="F23" s="279"/>
      <c r="G23" s="279"/>
      <c r="H23" s="279"/>
    </row>
    <row r="24" spans="1:4" ht="15.75">
      <c r="A24" s="40" t="s">
        <v>218</v>
      </c>
      <c r="B24" s="48" t="s">
        <v>25</v>
      </c>
      <c r="C24" s="135">
        <f>C25+C27+C30</f>
        <v>5692.7</v>
      </c>
      <c r="D24" s="135">
        <f>D25+D27+D30</f>
        <v>5950.3</v>
      </c>
    </row>
    <row r="25" spans="1:4" ht="15.75">
      <c r="A25" s="40" t="s">
        <v>124</v>
      </c>
      <c r="B25" s="48" t="s">
        <v>122</v>
      </c>
      <c r="C25" s="135">
        <f>C26</f>
        <v>90</v>
      </c>
      <c r="D25" s="135">
        <f>D26</f>
        <v>90</v>
      </c>
    </row>
    <row r="26" spans="1:4" ht="47.25" customHeight="1">
      <c r="A26" s="40" t="s">
        <v>222</v>
      </c>
      <c r="B26" s="41" t="s">
        <v>247</v>
      </c>
      <c r="C26" s="130">
        <v>90</v>
      </c>
      <c r="D26" s="130">
        <v>90</v>
      </c>
    </row>
    <row r="27" spans="1:4" ht="15.75">
      <c r="A27" s="40" t="s">
        <v>118</v>
      </c>
      <c r="B27" s="48" t="s">
        <v>119</v>
      </c>
      <c r="C27" s="135">
        <f>C28+C29</f>
        <v>2214</v>
      </c>
      <c r="D27" s="135">
        <f>D28+D29</f>
        <v>2315.8</v>
      </c>
    </row>
    <row r="28" spans="1:4" ht="15.75">
      <c r="A28" s="40" t="s">
        <v>120</v>
      </c>
      <c r="B28" s="48" t="s">
        <v>165</v>
      </c>
      <c r="C28" s="135">
        <v>232.8</v>
      </c>
      <c r="D28" s="135">
        <v>243.5</v>
      </c>
    </row>
    <row r="29" spans="1:4" ht="15.75">
      <c r="A29" s="40" t="s">
        <v>121</v>
      </c>
      <c r="B29" s="48" t="s">
        <v>166</v>
      </c>
      <c r="C29" s="135">
        <v>1981.2</v>
      </c>
      <c r="D29" s="135">
        <v>2072.3</v>
      </c>
    </row>
    <row r="30" spans="1:8" s="7" customFormat="1" ht="15.75">
      <c r="A30" s="40" t="s">
        <v>223</v>
      </c>
      <c r="B30" s="41" t="s">
        <v>31</v>
      </c>
      <c r="C30" s="130">
        <f>C31+C33</f>
        <v>3388.7</v>
      </c>
      <c r="D30" s="130">
        <f>D31+D33</f>
        <v>3544.5</v>
      </c>
      <c r="E30" s="279"/>
      <c r="F30" s="279"/>
      <c r="G30" s="279"/>
      <c r="H30" s="279"/>
    </row>
    <row r="31" spans="1:8" s="8" customFormat="1" ht="15.75">
      <c r="A31" s="40" t="s">
        <v>248</v>
      </c>
      <c r="B31" s="41" t="s">
        <v>249</v>
      </c>
      <c r="C31" s="130">
        <f>C32</f>
        <v>1591.5</v>
      </c>
      <c r="D31" s="130">
        <f>D32</f>
        <v>1664.7</v>
      </c>
      <c r="E31" s="280"/>
      <c r="F31" s="280"/>
      <c r="G31" s="280"/>
      <c r="H31" s="280"/>
    </row>
    <row r="32" spans="1:8" s="8" customFormat="1" ht="45" customHeight="1">
      <c r="A32" s="40" t="s">
        <v>250</v>
      </c>
      <c r="B32" s="41" t="s">
        <v>251</v>
      </c>
      <c r="C32" s="130">
        <v>1591.5</v>
      </c>
      <c r="D32" s="130">
        <v>1664.7</v>
      </c>
      <c r="E32" s="280"/>
      <c r="F32" s="280"/>
      <c r="G32" s="280"/>
      <c r="H32" s="280"/>
    </row>
    <row r="33" spans="1:8" s="7" customFormat="1" ht="15.75">
      <c r="A33" s="4" t="s">
        <v>252</v>
      </c>
      <c r="B33" s="41" t="s">
        <v>253</v>
      </c>
      <c r="C33" s="130">
        <f>C34</f>
        <v>1797.2</v>
      </c>
      <c r="D33" s="130">
        <f>D34</f>
        <v>1879.8</v>
      </c>
      <c r="E33" s="279"/>
      <c r="F33" s="279"/>
      <c r="G33" s="279"/>
      <c r="H33" s="279"/>
    </row>
    <row r="34" spans="1:4" ht="49.5" customHeight="1">
      <c r="A34" s="40" t="s">
        <v>254</v>
      </c>
      <c r="B34" s="41" t="s">
        <v>255</v>
      </c>
      <c r="C34" s="130">
        <v>1797.2</v>
      </c>
      <c r="D34" s="130">
        <v>1879.8</v>
      </c>
    </row>
    <row r="35" spans="1:4" ht="15.75">
      <c r="A35" s="40" t="s">
        <v>224</v>
      </c>
      <c r="B35" s="41" t="s">
        <v>26</v>
      </c>
      <c r="C35" s="130">
        <f>C36</f>
        <v>43.3</v>
      </c>
      <c r="D35" s="130">
        <f>D36</f>
        <v>45.3</v>
      </c>
    </row>
    <row r="36" spans="1:8" s="7" customFormat="1" ht="47.25">
      <c r="A36" s="40" t="s">
        <v>225</v>
      </c>
      <c r="B36" s="41" t="s">
        <v>226</v>
      </c>
      <c r="C36" s="130">
        <f>C37</f>
        <v>43.3</v>
      </c>
      <c r="D36" s="130">
        <f>D37</f>
        <v>45.3</v>
      </c>
      <c r="E36" s="279"/>
      <c r="F36" s="279"/>
      <c r="G36" s="279"/>
      <c r="H36" s="279"/>
    </row>
    <row r="37" spans="1:8" s="7" customFormat="1" ht="78.75">
      <c r="A37" s="40" t="s">
        <v>227</v>
      </c>
      <c r="B37" s="51" t="s">
        <v>32</v>
      </c>
      <c r="C37" s="130">
        <v>43.3</v>
      </c>
      <c r="D37" s="130">
        <v>45.3</v>
      </c>
      <c r="E37" s="279"/>
      <c r="F37" s="279"/>
      <c r="G37" s="279"/>
      <c r="H37" s="279"/>
    </row>
    <row r="38" spans="1:8" s="7" customFormat="1" ht="47.25">
      <c r="A38" s="40" t="s">
        <v>228</v>
      </c>
      <c r="B38" s="41" t="s">
        <v>27</v>
      </c>
      <c r="C38" s="135">
        <f>C39</f>
        <v>22</v>
      </c>
      <c r="D38" s="135">
        <f>D39</f>
        <v>22</v>
      </c>
      <c r="E38" s="279"/>
      <c r="F38" s="279"/>
      <c r="G38" s="279"/>
      <c r="H38" s="279"/>
    </row>
    <row r="39" spans="1:8" s="7" customFormat="1" ht="96.75" customHeight="1">
      <c r="A39" s="40" t="s">
        <v>229</v>
      </c>
      <c r="B39" s="41" t="s">
        <v>125</v>
      </c>
      <c r="C39" s="135">
        <f>C40</f>
        <v>22</v>
      </c>
      <c r="D39" s="135">
        <f>D40</f>
        <v>22</v>
      </c>
      <c r="E39" s="279"/>
      <c r="F39" s="279"/>
      <c r="G39" s="279"/>
      <c r="H39" s="279"/>
    </row>
    <row r="40" spans="1:8" s="7" customFormat="1" ht="33.75" customHeight="1">
      <c r="A40" s="40" t="s">
        <v>231</v>
      </c>
      <c r="B40" s="160" t="s">
        <v>257</v>
      </c>
      <c r="C40" s="135">
        <v>22</v>
      </c>
      <c r="D40" s="135">
        <v>22</v>
      </c>
      <c r="E40" s="279"/>
      <c r="F40" s="279"/>
      <c r="G40" s="279"/>
      <c r="H40" s="279"/>
    </row>
    <row r="41" spans="1:8" s="7" customFormat="1" ht="31.5">
      <c r="A41" s="40" t="s">
        <v>232</v>
      </c>
      <c r="B41" s="41" t="s">
        <v>78</v>
      </c>
      <c r="C41" s="135">
        <f aca="true" t="shared" si="0" ref="C41:D43">C42</f>
        <v>500</v>
      </c>
      <c r="D41" s="135">
        <f t="shared" si="0"/>
        <v>500</v>
      </c>
      <c r="E41" s="279"/>
      <c r="F41" s="279"/>
      <c r="G41" s="279"/>
      <c r="H41" s="279"/>
    </row>
    <row r="42" spans="1:8" s="7" customFormat="1" ht="15.75">
      <c r="A42" s="40" t="s">
        <v>502</v>
      </c>
      <c r="B42" s="41" t="s">
        <v>503</v>
      </c>
      <c r="C42" s="135">
        <f t="shared" si="0"/>
        <v>500</v>
      </c>
      <c r="D42" s="135">
        <f t="shared" si="0"/>
        <v>500</v>
      </c>
      <c r="E42" s="279"/>
      <c r="F42" s="279"/>
      <c r="G42" s="279"/>
      <c r="H42" s="279"/>
    </row>
    <row r="43" spans="1:8" s="6" customFormat="1" ht="15.75">
      <c r="A43" s="40" t="s">
        <v>504</v>
      </c>
      <c r="B43" s="41" t="s">
        <v>505</v>
      </c>
      <c r="C43" s="135">
        <f t="shared" si="0"/>
        <v>500</v>
      </c>
      <c r="D43" s="135">
        <f t="shared" si="0"/>
        <v>500</v>
      </c>
      <c r="E43" s="278"/>
      <c r="F43" s="278"/>
      <c r="G43" s="278"/>
      <c r="H43" s="278"/>
    </row>
    <row r="44" spans="1:8" s="6" customFormat="1" ht="31.5">
      <c r="A44" s="40" t="s">
        <v>506</v>
      </c>
      <c r="B44" s="160" t="s">
        <v>507</v>
      </c>
      <c r="C44" s="135">
        <v>500</v>
      </c>
      <c r="D44" s="135">
        <v>500</v>
      </c>
      <c r="E44" s="278"/>
      <c r="F44" s="278"/>
      <c r="G44" s="278"/>
      <c r="H44" s="278"/>
    </row>
    <row r="45" spans="1:8" s="6" customFormat="1" ht="15.75" hidden="1">
      <c r="A45" s="40" t="s">
        <v>497</v>
      </c>
      <c r="B45" s="291" t="s">
        <v>498</v>
      </c>
      <c r="C45" s="292">
        <f>C46</f>
        <v>0</v>
      </c>
      <c r="D45" s="292">
        <f>D46</f>
        <v>0</v>
      </c>
      <c r="E45" s="278"/>
      <c r="F45" s="278"/>
      <c r="G45" s="278"/>
      <c r="H45" s="278"/>
    </row>
    <row r="46" spans="1:8" s="6" customFormat="1" ht="47.25" hidden="1">
      <c r="A46" s="300" t="s">
        <v>499</v>
      </c>
      <c r="B46" s="291" t="s">
        <v>500</v>
      </c>
      <c r="C46" s="292">
        <f>C47</f>
        <v>0</v>
      </c>
      <c r="D46" s="292">
        <f>D47</f>
        <v>0</v>
      </c>
      <c r="E46" s="278"/>
      <c r="F46" s="278"/>
      <c r="G46" s="278"/>
      <c r="H46" s="278"/>
    </row>
    <row r="47" spans="1:8" s="6" customFormat="1" ht="63" hidden="1">
      <c r="A47" s="300" t="s">
        <v>501</v>
      </c>
      <c r="B47" s="291" t="s">
        <v>182</v>
      </c>
      <c r="C47" s="292">
        <v>0</v>
      </c>
      <c r="D47" s="135">
        <v>0</v>
      </c>
      <c r="E47" s="278"/>
      <c r="F47" s="278"/>
      <c r="G47" s="278"/>
      <c r="H47" s="278"/>
    </row>
    <row r="48" spans="1:8" s="6" customFormat="1" ht="15.75">
      <c r="A48" s="131" t="s">
        <v>233</v>
      </c>
      <c r="B48" s="49" t="s">
        <v>33</v>
      </c>
      <c r="C48" s="134">
        <f>C49</f>
        <v>10959</v>
      </c>
      <c r="D48" s="134">
        <f>D49</f>
        <v>10528.4</v>
      </c>
      <c r="E48" s="278"/>
      <c r="F48" s="278"/>
      <c r="G48" s="278"/>
      <c r="H48" s="278"/>
    </row>
    <row r="49" spans="1:8" s="6" customFormat="1" ht="31.5">
      <c r="A49" s="40" t="s">
        <v>234</v>
      </c>
      <c r="B49" s="41" t="s">
        <v>34</v>
      </c>
      <c r="C49" s="130">
        <f>C50+C57+C54+C66</f>
        <v>10959</v>
      </c>
      <c r="D49" s="130">
        <f>D50+D57+D54+D66</f>
        <v>10528.4</v>
      </c>
      <c r="E49" s="278"/>
      <c r="F49" s="278"/>
      <c r="G49" s="278"/>
      <c r="H49" s="278"/>
    </row>
    <row r="50" spans="1:8" s="6" customFormat="1" ht="31.5">
      <c r="A50" s="40" t="s">
        <v>580</v>
      </c>
      <c r="B50" s="41" t="s">
        <v>13</v>
      </c>
      <c r="C50" s="130">
        <f aca="true" t="shared" si="1" ref="C50:D52">C51</f>
        <v>10633.1</v>
      </c>
      <c r="D50" s="130">
        <f t="shared" si="1"/>
        <v>10196.6</v>
      </c>
      <c r="E50" s="278"/>
      <c r="F50" s="278"/>
      <c r="G50" s="278"/>
      <c r="H50" s="278"/>
    </row>
    <row r="51" spans="1:8" s="6" customFormat="1" ht="15.75">
      <c r="A51" s="40" t="s">
        <v>581</v>
      </c>
      <c r="B51" s="41" t="s">
        <v>51</v>
      </c>
      <c r="C51" s="130">
        <f t="shared" si="1"/>
        <v>10633.1</v>
      </c>
      <c r="D51" s="130">
        <f t="shared" si="1"/>
        <v>10196.6</v>
      </c>
      <c r="E51" s="278"/>
      <c r="F51" s="278"/>
      <c r="G51" s="278"/>
      <c r="H51" s="278"/>
    </row>
    <row r="52" spans="1:8" s="6" customFormat="1" ht="32.25" customHeight="1">
      <c r="A52" s="40" t="s">
        <v>582</v>
      </c>
      <c r="B52" s="160" t="s">
        <v>258</v>
      </c>
      <c r="C52" s="130">
        <f t="shared" si="1"/>
        <v>10633.1</v>
      </c>
      <c r="D52" s="130">
        <f t="shared" si="1"/>
        <v>10196.6</v>
      </c>
      <c r="E52" s="278"/>
      <c r="F52" s="278"/>
      <c r="G52" s="278"/>
      <c r="H52" s="278"/>
    </row>
    <row r="53" spans="1:8" s="6" customFormat="1" ht="46.5" customHeight="1">
      <c r="A53" s="40"/>
      <c r="B53" s="41" t="s">
        <v>127</v>
      </c>
      <c r="C53" s="130">
        <v>10633.1</v>
      </c>
      <c r="D53" s="130">
        <v>10196.6</v>
      </c>
      <c r="E53" s="281"/>
      <c r="F53" s="281"/>
      <c r="G53" s="277"/>
      <c r="H53" s="277"/>
    </row>
    <row r="54" spans="1:4" ht="1.5" customHeight="1" hidden="1">
      <c r="A54" s="129" t="s">
        <v>128</v>
      </c>
      <c r="B54" s="43" t="s">
        <v>180</v>
      </c>
      <c r="C54" s="135">
        <f>C55</f>
        <v>0</v>
      </c>
      <c r="D54" s="135">
        <f>D55</f>
        <v>0</v>
      </c>
    </row>
    <row r="55" spans="1:4" ht="15.75" hidden="1">
      <c r="A55" s="129" t="s">
        <v>129</v>
      </c>
      <c r="B55" s="160" t="s">
        <v>259</v>
      </c>
      <c r="C55" s="135">
        <f>C56</f>
        <v>0</v>
      </c>
      <c r="D55" s="135">
        <f>D56</f>
        <v>0</v>
      </c>
    </row>
    <row r="56" spans="1:4" ht="78.75" hidden="1">
      <c r="A56" s="129"/>
      <c r="B56" s="43" t="s">
        <v>238</v>
      </c>
      <c r="C56" s="135"/>
      <c r="D56" s="135"/>
    </row>
    <row r="57" spans="1:4" ht="31.5">
      <c r="A57" s="40" t="s">
        <v>583</v>
      </c>
      <c r="B57" s="41" t="s">
        <v>15</v>
      </c>
      <c r="C57" s="130">
        <f>C58+C64</f>
        <v>325.9</v>
      </c>
      <c r="D57" s="130">
        <f>D58+D64</f>
        <v>331.79999999999995</v>
      </c>
    </row>
    <row r="58" spans="1:4" ht="47.25">
      <c r="A58" s="40" t="s">
        <v>584</v>
      </c>
      <c r="B58" s="160" t="s">
        <v>297</v>
      </c>
      <c r="C58" s="283">
        <f>C59</f>
        <v>105.1</v>
      </c>
      <c r="D58" s="283">
        <f>D59</f>
        <v>105.1</v>
      </c>
    </row>
    <row r="59" spans="1:4" ht="47.25">
      <c r="A59" s="40" t="s">
        <v>585</v>
      </c>
      <c r="B59" s="160" t="s">
        <v>261</v>
      </c>
      <c r="C59" s="130">
        <f>C60+C61+C62+C63</f>
        <v>105.1</v>
      </c>
      <c r="D59" s="130">
        <f>D60+D61+D62+D63</f>
        <v>105.1</v>
      </c>
    </row>
    <row r="60" spans="1:4" ht="78.75" hidden="1">
      <c r="A60" s="40"/>
      <c r="B60" s="41" t="s">
        <v>262</v>
      </c>
      <c r="C60" s="135">
        <v>0</v>
      </c>
      <c r="D60" s="135">
        <v>0</v>
      </c>
    </row>
    <row r="61" spans="1:4" ht="30" customHeight="1">
      <c r="A61" s="132"/>
      <c r="B61" s="42" t="s">
        <v>99</v>
      </c>
      <c r="C61" s="135">
        <v>2.3</v>
      </c>
      <c r="D61" s="135">
        <v>2.3</v>
      </c>
    </row>
    <row r="62" spans="1:4" ht="78.75">
      <c r="A62" s="132"/>
      <c r="B62" s="170" t="s">
        <v>292</v>
      </c>
      <c r="C62" s="171">
        <v>96.8</v>
      </c>
      <c r="D62" s="171">
        <v>96.8</v>
      </c>
    </row>
    <row r="63" spans="1:4" ht="94.5">
      <c r="A63" s="132"/>
      <c r="B63" s="170" t="s">
        <v>293</v>
      </c>
      <c r="C63" s="171">
        <v>6</v>
      </c>
      <c r="D63" s="171">
        <v>6</v>
      </c>
    </row>
    <row r="64" spans="1:4" ht="47.25">
      <c r="A64" s="129" t="s">
        <v>407</v>
      </c>
      <c r="B64" s="160" t="s">
        <v>408</v>
      </c>
      <c r="C64" s="292">
        <f>C65</f>
        <v>220.8</v>
      </c>
      <c r="D64" s="292">
        <f>D65</f>
        <v>226.7</v>
      </c>
    </row>
    <row r="65" spans="1:4" ht="54" customHeight="1">
      <c r="A65" s="129" t="s">
        <v>409</v>
      </c>
      <c r="B65" s="43" t="s">
        <v>260</v>
      </c>
      <c r="C65" s="292">
        <v>220.8</v>
      </c>
      <c r="D65" s="171">
        <v>226.7</v>
      </c>
    </row>
    <row r="66" spans="1:4" ht="15.75" hidden="1">
      <c r="A66" s="161" t="s">
        <v>294</v>
      </c>
      <c r="B66" s="162" t="s">
        <v>14</v>
      </c>
      <c r="C66" s="159">
        <f>C67+C70</f>
        <v>0</v>
      </c>
      <c r="D66" s="159">
        <f>D67+D70</f>
        <v>0</v>
      </c>
    </row>
    <row r="67" spans="1:4" ht="43.5" customHeight="1" hidden="1">
      <c r="A67" s="163" t="s">
        <v>295</v>
      </c>
      <c r="B67" s="164" t="s">
        <v>263</v>
      </c>
      <c r="C67" s="159">
        <f>C68</f>
        <v>0</v>
      </c>
      <c r="D67" s="159">
        <f>D68</f>
        <v>0</v>
      </c>
    </row>
    <row r="68" spans="1:4" ht="78.75" hidden="1">
      <c r="A68" s="165" t="s">
        <v>296</v>
      </c>
      <c r="B68" s="160" t="s">
        <v>264</v>
      </c>
      <c r="C68" s="159">
        <f>C69</f>
        <v>0</v>
      </c>
      <c r="D68" s="159">
        <f>D69</f>
        <v>0</v>
      </c>
    </row>
    <row r="69" spans="1:4" ht="63" hidden="1">
      <c r="A69" s="163"/>
      <c r="B69" s="164" t="s">
        <v>265</v>
      </c>
      <c r="C69" s="159"/>
      <c r="D69" s="159"/>
    </row>
    <row r="70" spans="1:4" ht="31.5" hidden="1">
      <c r="A70" s="166" t="s">
        <v>266</v>
      </c>
      <c r="B70" s="162" t="s">
        <v>267</v>
      </c>
      <c r="C70" s="159">
        <f>C71</f>
        <v>0</v>
      </c>
      <c r="D70" s="159">
        <f>D71</f>
        <v>0</v>
      </c>
    </row>
    <row r="71" spans="1:4" ht="31.5" hidden="1">
      <c r="A71" s="166" t="s">
        <v>268</v>
      </c>
      <c r="B71" s="160" t="s">
        <v>269</v>
      </c>
      <c r="C71" s="159">
        <f>C72</f>
        <v>0</v>
      </c>
      <c r="D71" s="159">
        <f>D72</f>
        <v>0</v>
      </c>
    </row>
    <row r="72" spans="1:4" ht="47.25" hidden="1">
      <c r="A72" s="166"/>
      <c r="B72" s="160" t="s">
        <v>270</v>
      </c>
      <c r="C72" s="159"/>
      <c r="D72" s="159"/>
    </row>
    <row r="73" spans="1:4" ht="15.75">
      <c r="A73" s="40"/>
      <c r="B73" s="133" t="s">
        <v>36</v>
      </c>
      <c r="C73" s="137">
        <f>C48+C9</f>
        <v>22400.8</v>
      </c>
      <c r="D73" s="137">
        <f>D48+D9</f>
        <v>22377.399999999998</v>
      </c>
    </row>
    <row r="75" spans="3:4" ht="15.75">
      <c r="C75" s="462"/>
      <c r="D75" s="462"/>
    </row>
  </sheetData>
  <sheetProtection/>
  <mergeCells count="6">
    <mergeCell ref="B1:D1"/>
    <mergeCell ref="B2:D2"/>
    <mergeCell ref="B4:D4"/>
    <mergeCell ref="A6:B6"/>
    <mergeCell ref="B3:D3"/>
    <mergeCell ref="A5:D5"/>
  </mergeCells>
  <printOptions/>
  <pageMargins left="0.7480314960629921" right="0.15748031496062992" top="0.6299212598425197" bottom="0.4330708661417323" header="0.2362204724409449" footer="0.2362204724409449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4"/>
  <sheetViews>
    <sheetView zoomScaleSheetLayoutView="100" zoomScalePageLayoutView="75" workbookViewId="0" topLeftCell="A65">
      <selection activeCell="F80" sqref="F80"/>
    </sheetView>
  </sheetViews>
  <sheetFormatPr defaultColWidth="9.140625" defaultRowHeight="12.75"/>
  <cols>
    <col min="1" max="1" width="14.421875" style="172" customWidth="1"/>
    <col min="2" max="2" width="5.421875" style="414" customWidth="1"/>
    <col min="3" max="3" width="91.421875" style="452" customWidth="1"/>
    <col min="4" max="4" width="12.140625" style="451" customWidth="1"/>
    <col min="5" max="5" width="9.28125" style="173" customWidth="1"/>
    <col min="6" max="6" width="14.28125" style="173" customWidth="1"/>
    <col min="7" max="16384" width="9.140625" style="173" customWidth="1"/>
  </cols>
  <sheetData>
    <row r="1" spans="3:4" ht="15">
      <c r="C1" s="540" t="s">
        <v>389</v>
      </c>
      <c r="D1" s="540"/>
    </row>
    <row r="2" spans="3:4" ht="15">
      <c r="C2" s="541" t="s">
        <v>212</v>
      </c>
      <c r="D2" s="541"/>
    </row>
    <row r="3" spans="3:4" ht="15">
      <c r="C3" s="537" t="s">
        <v>162</v>
      </c>
      <c r="D3" s="537"/>
    </row>
    <row r="4" spans="3:4" ht="15">
      <c r="C4" s="538" t="s">
        <v>597</v>
      </c>
      <c r="D4" s="538"/>
    </row>
    <row r="5" spans="1:4" ht="48.75" customHeight="1">
      <c r="A5" s="539" t="s">
        <v>531</v>
      </c>
      <c r="B5" s="539"/>
      <c r="C5" s="539"/>
      <c r="D5" s="539"/>
    </row>
    <row r="7" spans="1:4" ht="18" customHeight="1">
      <c r="A7" s="174" t="s">
        <v>11</v>
      </c>
      <c r="B7" s="174" t="s">
        <v>12</v>
      </c>
      <c r="C7" s="174" t="s">
        <v>9</v>
      </c>
      <c r="D7" s="232" t="s">
        <v>298</v>
      </c>
    </row>
    <row r="8" spans="1:4" ht="14.25" customHeight="1">
      <c r="A8" s="175">
        <v>1</v>
      </c>
      <c r="B8" s="175">
        <v>2</v>
      </c>
      <c r="C8" s="175">
        <v>3</v>
      </c>
      <c r="D8" s="237">
        <v>4</v>
      </c>
    </row>
    <row r="9" spans="1:4" ht="15">
      <c r="A9" s="313" t="s">
        <v>299</v>
      </c>
      <c r="B9" s="415"/>
      <c r="C9" s="416" t="s">
        <v>451</v>
      </c>
      <c r="D9" s="417">
        <f>D10+D20+D26+D31</f>
        <v>6184</v>
      </c>
    </row>
    <row r="10" spans="1:4" ht="19.5" customHeight="1">
      <c r="A10" s="167" t="s">
        <v>300</v>
      </c>
      <c r="B10" s="365"/>
      <c r="C10" s="418" t="s">
        <v>301</v>
      </c>
      <c r="D10" s="419">
        <f>D11</f>
        <v>4500</v>
      </c>
    </row>
    <row r="11" spans="1:4" ht="15">
      <c r="A11" s="167" t="s">
        <v>302</v>
      </c>
      <c r="B11" s="365"/>
      <c r="C11" s="420" t="s">
        <v>393</v>
      </c>
      <c r="D11" s="419">
        <f>D12+D16+D14+D18</f>
        <v>4500</v>
      </c>
    </row>
    <row r="12" spans="1:4" ht="15">
      <c r="A12" s="167" t="s">
        <v>303</v>
      </c>
      <c r="B12" s="368"/>
      <c r="C12" s="421" t="s">
        <v>395</v>
      </c>
      <c r="D12" s="419">
        <f>D13</f>
        <v>4500</v>
      </c>
    </row>
    <row r="13" spans="1:4" ht="30">
      <c r="A13" s="167"/>
      <c r="B13" s="185" t="s">
        <v>66</v>
      </c>
      <c r="C13" s="200" t="s">
        <v>67</v>
      </c>
      <c r="D13" s="419">
        <v>4500</v>
      </c>
    </row>
    <row r="14" spans="1:4" ht="15" hidden="1">
      <c r="A14" s="167" t="s">
        <v>486</v>
      </c>
      <c r="B14" s="185"/>
      <c r="C14" s="367" t="s">
        <v>487</v>
      </c>
      <c r="D14" s="294">
        <f>D15</f>
        <v>0</v>
      </c>
    </row>
    <row r="15" spans="1:4" ht="30" hidden="1">
      <c r="A15" s="167"/>
      <c r="B15" s="185" t="s">
        <v>66</v>
      </c>
      <c r="C15" s="367" t="s">
        <v>67</v>
      </c>
      <c r="D15" s="294">
        <v>0</v>
      </c>
    </row>
    <row r="16" spans="1:4" ht="15" hidden="1">
      <c r="A16" s="167" t="s">
        <v>435</v>
      </c>
      <c r="B16" s="185"/>
      <c r="C16" s="200" t="s">
        <v>436</v>
      </c>
      <c r="D16" s="294">
        <f>D17</f>
        <v>0</v>
      </c>
    </row>
    <row r="17" spans="1:4" ht="30" hidden="1">
      <c r="A17" s="167"/>
      <c r="B17" s="185" t="s">
        <v>66</v>
      </c>
      <c r="C17" s="200" t="s">
        <v>67</v>
      </c>
      <c r="D17" s="294"/>
    </row>
    <row r="18" spans="1:4" ht="15" hidden="1">
      <c r="A18" s="167" t="s">
        <v>520</v>
      </c>
      <c r="B18" s="185"/>
      <c r="C18" s="186" t="s">
        <v>521</v>
      </c>
      <c r="D18" s="294">
        <f>D19</f>
        <v>0</v>
      </c>
    </row>
    <row r="19" spans="1:4" ht="30" hidden="1">
      <c r="A19" s="167"/>
      <c r="B19" s="185" t="s">
        <v>66</v>
      </c>
      <c r="C19" s="186" t="s">
        <v>67</v>
      </c>
      <c r="D19" s="294"/>
    </row>
    <row r="20" spans="1:4" ht="18.75" customHeight="1">
      <c r="A20" s="167" t="s">
        <v>304</v>
      </c>
      <c r="B20" s="422"/>
      <c r="C20" s="423" t="s">
        <v>333</v>
      </c>
      <c r="D20" s="234">
        <f>D21</f>
        <v>1500</v>
      </c>
    </row>
    <row r="21" spans="1:4" ht="15">
      <c r="A21" s="167" t="s">
        <v>305</v>
      </c>
      <c r="B21" s="167"/>
      <c r="C21" s="424" t="s">
        <v>379</v>
      </c>
      <c r="D21" s="234">
        <f>D22+D24</f>
        <v>1500</v>
      </c>
    </row>
    <row r="22" spans="1:4" ht="15.75" customHeight="1">
      <c r="A22" s="167" t="s">
        <v>335</v>
      </c>
      <c r="B22" s="368"/>
      <c r="C22" s="369" t="s">
        <v>336</v>
      </c>
      <c r="D22" s="234">
        <f>D23</f>
        <v>1500</v>
      </c>
    </row>
    <row r="23" spans="1:4" ht="30" customHeight="1">
      <c r="A23" s="167"/>
      <c r="B23" s="185" t="s">
        <v>66</v>
      </c>
      <c r="C23" s="200" t="s">
        <v>67</v>
      </c>
      <c r="D23" s="234">
        <v>1500</v>
      </c>
    </row>
    <row r="24" spans="1:4" ht="15" hidden="1">
      <c r="A24" s="167" t="s">
        <v>488</v>
      </c>
      <c r="B24" s="368"/>
      <c r="C24" s="369" t="s">
        <v>489</v>
      </c>
      <c r="D24" s="234">
        <f>D25</f>
        <v>0</v>
      </c>
    </row>
    <row r="25" spans="1:4" ht="30" customHeight="1" hidden="1">
      <c r="A25" s="167"/>
      <c r="B25" s="185" t="s">
        <v>66</v>
      </c>
      <c r="C25" s="200" t="s">
        <v>67</v>
      </c>
      <c r="D25" s="234"/>
    </row>
    <row r="26" spans="1:4" ht="15">
      <c r="A26" s="167" t="s">
        <v>306</v>
      </c>
      <c r="B26" s="425"/>
      <c r="C26" s="423" t="s">
        <v>337</v>
      </c>
      <c r="D26" s="234">
        <f>D27</f>
        <v>134</v>
      </c>
    </row>
    <row r="27" spans="1:4" ht="60">
      <c r="A27" s="167" t="s">
        <v>307</v>
      </c>
      <c r="B27" s="191"/>
      <c r="C27" s="426" t="s">
        <v>338</v>
      </c>
      <c r="D27" s="234">
        <f>D28</f>
        <v>134</v>
      </c>
    </row>
    <row r="28" spans="1:4" ht="60">
      <c r="A28" s="167" t="s">
        <v>511</v>
      </c>
      <c r="B28" s="368"/>
      <c r="C28" s="421" t="s">
        <v>272</v>
      </c>
      <c r="D28" s="234">
        <f>D29+D30</f>
        <v>134</v>
      </c>
    </row>
    <row r="29" spans="1:4" ht="15">
      <c r="A29" s="167"/>
      <c r="B29" s="368">
        <v>300</v>
      </c>
      <c r="C29" s="200" t="s">
        <v>69</v>
      </c>
      <c r="D29" s="234">
        <v>40.12</v>
      </c>
    </row>
    <row r="30" spans="1:4" ht="30">
      <c r="A30" s="191"/>
      <c r="B30" s="185" t="s">
        <v>66</v>
      </c>
      <c r="C30" s="200" t="s">
        <v>67</v>
      </c>
      <c r="D30" s="234">
        <v>93.88</v>
      </c>
    </row>
    <row r="31" spans="1:4" ht="15">
      <c r="A31" s="191" t="s">
        <v>437</v>
      </c>
      <c r="B31" s="185"/>
      <c r="C31" s="200" t="s">
        <v>438</v>
      </c>
      <c r="D31" s="234">
        <f>D32</f>
        <v>50</v>
      </c>
    </row>
    <row r="32" spans="1:4" ht="30">
      <c r="A32" s="191" t="s">
        <v>439</v>
      </c>
      <c r="B32" s="185"/>
      <c r="C32" s="200" t="s">
        <v>440</v>
      </c>
      <c r="D32" s="234">
        <f>D33+D35</f>
        <v>50</v>
      </c>
    </row>
    <row r="33" spans="1:4" ht="15">
      <c r="A33" s="191" t="s">
        <v>441</v>
      </c>
      <c r="B33" s="185"/>
      <c r="C33" s="200" t="s">
        <v>442</v>
      </c>
      <c r="D33" s="234">
        <f>D34</f>
        <v>50</v>
      </c>
    </row>
    <row r="34" spans="1:4" ht="30">
      <c r="A34" s="191"/>
      <c r="B34" s="185" t="s">
        <v>66</v>
      </c>
      <c r="C34" s="200" t="s">
        <v>67</v>
      </c>
      <c r="D34" s="234">
        <v>50</v>
      </c>
    </row>
    <row r="35" spans="1:4" ht="15" hidden="1">
      <c r="A35" s="191" t="s">
        <v>490</v>
      </c>
      <c r="B35" s="185"/>
      <c r="C35" s="200" t="s">
        <v>491</v>
      </c>
      <c r="D35" s="312">
        <f>D36</f>
        <v>0</v>
      </c>
    </row>
    <row r="36" spans="1:4" ht="30" hidden="1">
      <c r="A36" s="191"/>
      <c r="B36" s="185" t="s">
        <v>66</v>
      </c>
      <c r="C36" s="200" t="s">
        <v>67</v>
      </c>
      <c r="D36" s="234">
        <v>0</v>
      </c>
    </row>
    <row r="37" spans="1:6" ht="28.5">
      <c r="A37" s="313" t="s">
        <v>308</v>
      </c>
      <c r="B37" s="427"/>
      <c r="C37" s="428" t="s">
        <v>339</v>
      </c>
      <c r="D37" s="417">
        <f>D38+D55+D72</f>
        <v>6687.199999999999</v>
      </c>
      <c r="F37" s="195"/>
    </row>
    <row r="38" spans="1:4" ht="15">
      <c r="A38" s="167" t="s">
        <v>309</v>
      </c>
      <c r="B38" s="191"/>
      <c r="C38" s="424" t="s">
        <v>340</v>
      </c>
      <c r="D38" s="419">
        <f>D39+D44</f>
        <v>3054.8999999999996</v>
      </c>
    </row>
    <row r="39" spans="1:4" ht="15">
      <c r="A39" s="167" t="s">
        <v>310</v>
      </c>
      <c r="B39" s="429"/>
      <c r="C39" s="369" t="s">
        <v>341</v>
      </c>
      <c r="D39" s="419">
        <f>D40+D42</f>
        <v>2204.6</v>
      </c>
    </row>
    <row r="40" spans="1:4" ht="15" customHeight="1">
      <c r="A40" s="167" t="s">
        <v>311</v>
      </c>
      <c r="B40" s="368"/>
      <c r="C40" s="421" t="s">
        <v>145</v>
      </c>
      <c r="D40" s="419">
        <f>D41</f>
        <v>1304.6</v>
      </c>
    </row>
    <row r="41" spans="1:4" ht="15">
      <c r="A41" s="167"/>
      <c r="B41" s="167" t="s">
        <v>63</v>
      </c>
      <c r="C41" s="293" t="s">
        <v>279</v>
      </c>
      <c r="D41" s="419">
        <v>1304.6</v>
      </c>
    </row>
    <row r="42" spans="1:4" ht="30">
      <c r="A42" s="167" t="s">
        <v>374</v>
      </c>
      <c r="B42" s="167"/>
      <c r="C42" s="293" t="s">
        <v>375</v>
      </c>
      <c r="D42" s="419">
        <f>D43</f>
        <v>900</v>
      </c>
    </row>
    <row r="43" spans="1:4" ht="15">
      <c r="A43" s="167"/>
      <c r="B43" s="167" t="s">
        <v>63</v>
      </c>
      <c r="C43" s="293" t="s">
        <v>279</v>
      </c>
      <c r="D43" s="419">
        <v>900</v>
      </c>
    </row>
    <row r="44" spans="1:4" ht="30">
      <c r="A44" s="167" t="s">
        <v>312</v>
      </c>
      <c r="B44" s="191"/>
      <c r="C44" s="430" t="s">
        <v>376</v>
      </c>
      <c r="D44" s="419">
        <f>D45+D47+D49+D53+D51</f>
        <v>850.3</v>
      </c>
    </row>
    <row r="45" spans="1:4" ht="15">
      <c r="A45" s="167" t="s">
        <v>343</v>
      </c>
      <c r="B45" s="368"/>
      <c r="C45" s="421" t="s">
        <v>342</v>
      </c>
      <c r="D45" s="419">
        <f>D46</f>
        <v>762</v>
      </c>
    </row>
    <row r="46" spans="1:4" ht="15">
      <c r="A46" s="167"/>
      <c r="B46" s="167" t="s">
        <v>63</v>
      </c>
      <c r="C46" s="364" t="s">
        <v>279</v>
      </c>
      <c r="D46" s="419">
        <v>762</v>
      </c>
    </row>
    <row r="47" spans="1:4" ht="30">
      <c r="A47" s="167" t="s">
        <v>527</v>
      </c>
      <c r="B47" s="167"/>
      <c r="C47" s="293" t="s">
        <v>494</v>
      </c>
      <c r="D47" s="419">
        <f>D48</f>
        <v>88.3</v>
      </c>
    </row>
    <row r="48" spans="1:4" ht="14.25" customHeight="1">
      <c r="A48" s="167"/>
      <c r="B48" s="181" t="s">
        <v>5</v>
      </c>
      <c r="C48" s="182" t="s">
        <v>60</v>
      </c>
      <c r="D48" s="419">
        <v>88.3</v>
      </c>
    </row>
    <row r="49" spans="1:4" ht="45" hidden="1">
      <c r="A49" s="167" t="s">
        <v>453</v>
      </c>
      <c r="B49" s="167"/>
      <c r="C49" s="293" t="s">
        <v>495</v>
      </c>
      <c r="D49" s="419">
        <f>D50</f>
        <v>0</v>
      </c>
    </row>
    <row r="50" spans="1:4" ht="15" hidden="1">
      <c r="A50" s="167"/>
      <c r="B50" s="167" t="s">
        <v>63</v>
      </c>
      <c r="C50" s="293" t="s">
        <v>279</v>
      </c>
      <c r="D50" s="419">
        <v>0</v>
      </c>
    </row>
    <row r="51" spans="1:4" ht="45" hidden="1">
      <c r="A51" s="167" t="s">
        <v>477</v>
      </c>
      <c r="B51" s="180"/>
      <c r="C51" s="180" t="s">
        <v>478</v>
      </c>
      <c r="D51" s="294">
        <f>D52</f>
        <v>0</v>
      </c>
    </row>
    <row r="52" spans="1:4" ht="15" hidden="1">
      <c r="A52" s="167"/>
      <c r="B52" s="180" t="s">
        <v>63</v>
      </c>
      <c r="C52" s="180" t="s">
        <v>279</v>
      </c>
      <c r="D52" s="419">
        <v>0</v>
      </c>
    </row>
    <row r="53" spans="1:4" ht="28.5" customHeight="1" hidden="1">
      <c r="A53" s="167" t="s">
        <v>479</v>
      </c>
      <c r="B53" s="167"/>
      <c r="C53" s="293" t="s">
        <v>480</v>
      </c>
      <c r="D53" s="419">
        <f>D54</f>
        <v>0</v>
      </c>
    </row>
    <row r="54" spans="1:4" ht="15" hidden="1">
      <c r="A54" s="167"/>
      <c r="B54" s="167" t="s">
        <v>63</v>
      </c>
      <c r="C54" s="293" t="s">
        <v>279</v>
      </c>
      <c r="D54" s="419">
        <v>0</v>
      </c>
    </row>
    <row r="55" spans="1:4" ht="15">
      <c r="A55" s="167" t="s">
        <v>313</v>
      </c>
      <c r="B55" s="191"/>
      <c r="C55" s="424" t="s">
        <v>344</v>
      </c>
      <c r="D55" s="419">
        <f>D56+D62+D59+D69</f>
        <v>1277.7</v>
      </c>
    </row>
    <row r="56" spans="1:4" ht="15">
      <c r="A56" s="167" t="s">
        <v>314</v>
      </c>
      <c r="B56" s="191"/>
      <c r="C56" s="424" t="s">
        <v>345</v>
      </c>
      <c r="D56" s="419">
        <f>D57</f>
        <v>750</v>
      </c>
    </row>
    <row r="57" spans="1:4" ht="15">
      <c r="A57" s="167" t="s">
        <v>315</v>
      </c>
      <c r="B57" s="368"/>
      <c r="C57" s="421" t="s">
        <v>8</v>
      </c>
      <c r="D57" s="419">
        <f>D58</f>
        <v>750</v>
      </c>
    </row>
    <row r="58" spans="1:4" ht="15">
      <c r="A58" s="197"/>
      <c r="B58" s="167" t="s">
        <v>63</v>
      </c>
      <c r="C58" s="364" t="s">
        <v>279</v>
      </c>
      <c r="D58" s="419">
        <v>750</v>
      </c>
    </row>
    <row r="59" spans="1:4" ht="15">
      <c r="A59" s="167" t="s">
        <v>316</v>
      </c>
      <c r="B59" s="191"/>
      <c r="C59" s="424" t="s">
        <v>346</v>
      </c>
      <c r="D59" s="419">
        <f>D60</f>
        <v>47</v>
      </c>
    </row>
    <row r="60" spans="1:4" ht="15">
      <c r="A60" s="261" t="s">
        <v>385</v>
      </c>
      <c r="B60" s="368"/>
      <c r="C60" s="421" t="s">
        <v>347</v>
      </c>
      <c r="D60" s="419">
        <f>D61</f>
        <v>47</v>
      </c>
    </row>
    <row r="61" spans="1:4" ht="15">
      <c r="A61" s="197"/>
      <c r="B61" s="167" t="s">
        <v>63</v>
      </c>
      <c r="C61" s="364" t="s">
        <v>279</v>
      </c>
      <c r="D61" s="419">
        <v>47</v>
      </c>
    </row>
    <row r="62" spans="1:4" ht="15">
      <c r="A62" s="167" t="s">
        <v>348</v>
      </c>
      <c r="B62" s="368"/>
      <c r="C62" s="421" t="s">
        <v>349</v>
      </c>
      <c r="D62" s="419">
        <f>D63+D65+D67</f>
        <v>480.7</v>
      </c>
    </row>
    <row r="63" spans="1:4" ht="30">
      <c r="A63" s="167" t="s">
        <v>350</v>
      </c>
      <c r="B63" s="368"/>
      <c r="C63" s="421" t="s">
        <v>351</v>
      </c>
      <c r="D63" s="419">
        <f>D64</f>
        <v>200</v>
      </c>
    </row>
    <row r="64" spans="1:4" ht="23.25" customHeight="1">
      <c r="A64" s="197"/>
      <c r="B64" s="167" t="s">
        <v>63</v>
      </c>
      <c r="C64" s="364" t="s">
        <v>279</v>
      </c>
      <c r="D64" s="419">
        <v>200</v>
      </c>
    </row>
    <row r="65" spans="1:5" s="414" customFormat="1" ht="15">
      <c r="A65" s="167" t="s">
        <v>352</v>
      </c>
      <c r="B65" s="174"/>
      <c r="C65" s="431" t="s">
        <v>354</v>
      </c>
      <c r="D65" s="419">
        <f>D66</f>
        <v>20</v>
      </c>
      <c r="E65" s="432"/>
    </row>
    <row r="66" spans="1:6" ht="15">
      <c r="A66" s="167"/>
      <c r="B66" s="167" t="s">
        <v>63</v>
      </c>
      <c r="C66" s="293" t="s">
        <v>279</v>
      </c>
      <c r="D66" s="419">
        <v>20</v>
      </c>
      <c r="F66" s="195"/>
    </row>
    <row r="67" spans="1:4" ht="15">
      <c r="A67" s="167" t="s">
        <v>353</v>
      </c>
      <c r="B67" s="191"/>
      <c r="C67" s="430" t="s">
        <v>384</v>
      </c>
      <c r="D67" s="419">
        <f>D68</f>
        <v>260.7</v>
      </c>
    </row>
    <row r="68" spans="1:4" s="433" customFormat="1" ht="15">
      <c r="A68" s="167"/>
      <c r="B68" s="167" t="s">
        <v>63</v>
      </c>
      <c r="C68" s="364" t="s">
        <v>279</v>
      </c>
      <c r="D68" s="419">
        <v>260.7</v>
      </c>
    </row>
    <row r="69" spans="1:4" s="433" customFormat="1" ht="30" hidden="1">
      <c r="A69" s="463" t="s">
        <v>419</v>
      </c>
      <c r="B69" s="464"/>
      <c r="C69" s="465" t="s">
        <v>418</v>
      </c>
      <c r="D69" s="294">
        <f>D70</f>
        <v>0</v>
      </c>
    </row>
    <row r="70" spans="1:4" s="433" customFormat="1" ht="30" hidden="1">
      <c r="A70" s="261" t="s">
        <v>420</v>
      </c>
      <c r="B70" s="260"/>
      <c r="C70" s="259" t="s">
        <v>417</v>
      </c>
      <c r="D70" s="294">
        <f>D71</f>
        <v>0</v>
      </c>
    </row>
    <row r="71" spans="1:4" s="433" customFormat="1" ht="15" hidden="1">
      <c r="A71" s="261"/>
      <c r="B71" s="260" t="s">
        <v>63</v>
      </c>
      <c r="C71" s="466" t="s">
        <v>279</v>
      </c>
      <c r="D71" s="294"/>
    </row>
    <row r="72" spans="1:4" s="433" customFormat="1" ht="15">
      <c r="A72" s="167" t="s">
        <v>411</v>
      </c>
      <c r="B72" s="167"/>
      <c r="C72" s="364" t="s">
        <v>412</v>
      </c>
      <c r="D72" s="419">
        <f>D73</f>
        <v>2354.6</v>
      </c>
    </row>
    <row r="73" spans="1:4" ht="18.75" customHeight="1">
      <c r="A73" s="167" t="s">
        <v>413</v>
      </c>
      <c r="B73" s="167"/>
      <c r="C73" s="364" t="s">
        <v>414</v>
      </c>
      <c r="D73" s="419">
        <f>D74</f>
        <v>2354.6</v>
      </c>
    </row>
    <row r="74" spans="1:4" ht="15">
      <c r="A74" s="261" t="s">
        <v>415</v>
      </c>
      <c r="B74" s="261"/>
      <c r="C74" s="442" t="s">
        <v>416</v>
      </c>
      <c r="D74" s="294">
        <f>D75+D76+D77</f>
        <v>2354.6</v>
      </c>
    </row>
    <row r="75" spans="1:4" ht="45">
      <c r="A75" s="261"/>
      <c r="B75" s="261" t="s">
        <v>59</v>
      </c>
      <c r="C75" s="442" t="s">
        <v>278</v>
      </c>
      <c r="D75" s="294">
        <v>1837.1</v>
      </c>
    </row>
    <row r="76" spans="1:4" ht="15">
      <c r="A76" s="261"/>
      <c r="B76" s="261" t="s">
        <v>63</v>
      </c>
      <c r="C76" s="630" t="s">
        <v>279</v>
      </c>
      <c r="D76" s="294">
        <v>507.5</v>
      </c>
    </row>
    <row r="77" spans="1:4" ht="15">
      <c r="A77" s="261"/>
      <c r="B77" s="261" t="s">
        <v>64</v>
      </c>
      <c r="C77" s="631" t="s">
        <v>65</v>
      </c>
      <c r="D77" s="294">
        <v>10</v>
      </c>
    </row>
    <row r="78" spans="1:4" ht="28.5">
      <c r="A78" s="632" t="s">
        <v>443</v>
      </c>
      <c r="B78" s="633"/>
      <c r="C78" s="634" t="s">
        <v>444</v>
      </c>
      <c r="D78" s="635">
        <f>D79+D94</f>
        <v>2481.8</v>
      </c>
    </row>
    <row r="79" spans="1:4" ht="30">
      <c r="A79" s="261" t="s">
        <v>445</v>
      </c>
      <c r="B79" s="636"/>
      <c r="C79" s="430" t="s">
        <v>446</v>
      </c>
      <c r="D79" s="294">
        <f>D80+D91</f>
        <v>2401.8</v>
      </c>
    </row>
    <row r="80" spans="1:4" ht="30" customHeight="1">
      <c r="A80" s="261" t="s">
        <v>447</v>
      </c>
      <c r="B80" s="637"/>
      <c r="C80" s="638" t="s">
        <v>448</v>
      </c>
      <c r="D80" s="294">
        <f>D81+D83+D87+D89</f>
        <v>2401.8</v>
      </c>
    </row>
    <row r="81" spans="1:4" ht="45">
      <c r="A81" s="261" t="s">
        <v>454</v>
      </c>
      <c r="B81" s="639"/>
      <c r="C81" s="640" t="s">
        <v>455</v>
      </c>
      <c r="D81" s="294">
        <f>D82</f>
        <v>40</v>
      </c>
    </row>
    <row r="82" spans="1:4" ht="15">
      <c r="A82" s="261"/>
      <c r="B82" s="261" t="s">
        <v>63</v>
      </c>
      <c r="C82" s="442" t="s">
        <v>279</v>
      </c>
      <c r="D82" s="294">
        <v>40</v>
      </c>
    </row>
    <row r="83" spans="1:4" ht="14.25" customHeight="1">
      <c r="A83" s="261" t="s">
        <v>449</v>
      </c>
      <c r="B83" s="261"/>
      <c r="C83" s="442" t="s">
        <v>450</v>
      </c>
      <c r="D83" s="294">
        <f>D85+D86+D84</f>
        <v>483.6</v>
      </c>
    </row>
    <row r="84" spans="1:4" ht="1.5" customHeight="1" hidden="1">
      <c r="A84" s="261"/>
      <c r="B84" s="261" t="s">
        <v>59</v>
      </c>
      <c r="C84" s="442" t="s">
        <v>278</v>
      </c>
      <c r="D84" s="294"/>
    </row>
    <row r="85" spans="1:4" ht="15">
      <c r="A85" s="261"/>
      <c r="B85" s="261" t="s">
        <v>63</v>
      </c>
      <c r="C85" s="442" t="s">
        <v>279</v>
      </c>
      <c r="D85" s="294">
        <v>438.6</v>
      </c>
    </row>
    <row r="86" spans="1:4" ht="15">
      <c r="A86" s="261"/>
      <c r="B86" s="482">
        <v>800</v>
      </c>
      <c r="C86" s="641" t="s">
        <v>65</v>
      </c>
      <c r="D86" s="294">
        <v>45</v>
      </c>
    </row>
    <row r="87" spans="1:4" ht="30">
      <c r="A87" s="261" t="s">
        <v>456</v>
      </c>
      <c r="B87" s="261"/>
      <c r="C87" s="442" t="s">
        <v>457</v>
      </c>
      <c r="D87" s="294">
        <f>D88</f>
        <v>10</v>
      </c>
    </row>
    <row r="88" spans="1:4" ht="14.25" customHeight="1">
      <c r="A88" s="261"/>
      <c r="B88" s="261" t="s">
        <v>63</v>
      </c>
      <c r="C88" s="442" t="s">
        <v>279</v>
      </c>
      <c r="D88" s="294">
        <v>10</v>
      </c>
    </row>
    <row r="89" spans="1:4" ht="14.25" customHeight="1">
      <c r="A89" s="261" t="s">
        <v>598</v>
      </c>
      <c r="B89" s="260"/>
      <c r="C89" s="259" t="s">
        <v>599</v>
      </c>
      <c r="D89" s="294">
        <f>D90</f>
        <v>1868.2</v>
      </c>
    </row>
    <row r="90" spans="1:4" ht="14.25" customHeight="1">
      <c r="A90" s="261"/>
      <c r="B90" s="260" t="s">
        <v>63</v>
      </c>
      <c r="C90" s="259" t="s">
        <v>279</v>
      </c>
      <c r="D90" s="294">
        <v>1868.2</v>
      </c>
    </row>
    <row r="91" spans="1:4" ht="60" hidden="1">
      <c r="A91" s="167" t="s">
        <v>458</v>
      </c>
      <c r="B91" s="191"/>
      <c r="C91" s="430" t="s">
        <v>459</v>
      </c>
      <c r="D91" s="419">
        <f>D92</f>
        <v>0</v>
      </c>
    </row>
    <row r="92" spans="1:4" ht="30" hidden="1">
      <c r="A92" s="167" t="s">
        <v>460</v>
      </c>
      <c r="B92" s="368"/>
      <c r="C92" s="421" t="s">
        <v>461</v>
      </c>
      <c r="D92" s="419">
        <f>D93</f>
        <v>0</v>
      </c>
    </row>
    <row r="93" spans="1:4" ht="30" hidden="1">
      <c r="A93" s="167"/>
      <c r="B93" s="185" t="s">
        <v>66</v>
      </c>
      <c r="C93" s="200" t="s">
        <v>67</v>
      </c>
      <c r="D93" s="419"/>
    </row>
    <row r="94" spans="1:4" ht="32.25" customHeight="1">
      <c r="A94" s="167" t="s">
        <v>462</v>
      </c>
      <c r="B94" s="191"/>
      <c r="C94" s="424" t="s">
        <v>463</v>
      </c>
      <c r="D94" s="419">
        <f>D95</f>
        <v>80</v>
      </c>
    </row>
    <row r="95" spans="1:4" ht="30">
      <c r="A95" s="167" t="s">
        <v>464</v>
      </c>
      <c r="B95" s="191"/>
      <c r="C95" s="424" t="s">
        <v>465</v>
      </c>
      <c r="D95" s="419">
        <f>D96</f>
        <v>80</v>
      </c>
    </row>
    <row r="96" spans="1:4" ht="30">
      <c r="A96" s="261" t="s">
        <v>472</v>
      </c>
      <c r="B96" s="368"/>
      <c r="C96" s="421" t="s">
        <v>467</v>
      </c>
      <c r="D96" s="419">
        <f>D97</f>
        <v>80</v>
      </c>
    </row>
    <row r="97" spans="1:4" ht="15">
      <c r="A97" s="197"/>
      <c r="B97" s="167" t="s">
        <v>63</v>
      </c>
      <c r="C97" s="293" t="s">
        <v>279</v>
      </c>
      <c r="D97" s="419">
        <v>80</v>
      </c>
    </row>
    <row r="98" spans="1:4" ht="33" customHeight="1">
      <c r="A98" s="313" t="s">
        <v>518</v>
      </c>
      <c r="B98" s="427"/>
      <c r="C98" s="428" t="s">
        <v>522</v>
      </c>
      <c r="D98" s="417">
        <f>D99</f>
        <v>100</v>
      </c>
    </row>
    <row r="99" spans="1:4" ht="15">
      <c r="A99" s="167" t="s">
        <v>519</v>
      </c>
      <c r="B99" s="191"/>
      <c r="C99" s="424" t="s">
        <v>523</v>
      </c>
      <c r="D99" s="419">
        <f>D100</f>
        <v>100</v>
      </c>
    </row>
    <row r="100" spans="1:4" s="471" customFormat="1" ht="19.5" customHeight="1">
      <c r="A100" s="476" t="s">
        <v>591</v>
      </c>
      <c r="B100" s="473"/>
      <c r="C100" s="527" t="s">
        <v>592</v>
      </c>
      <c r="D100" s="419">
        <f>D101</f>
        <v>100</v>
      </c>
    </row>
    <row r="101" spans="1:4" ht="15">
      <c r="A101" s="222" t="s">
        <v>593</v>
      </c>
      <c r="B101" s="181"/>
      <c r="C101" s="223" t="s">
        <v>594</v>
      </c>
      <c r="D101" s="419">
        <f>D102</f>
        <v>100</v>
      </c>
    </row>
    <row r="102" spans="1:4" ht="15">
      <c r="A102" s="167"/>
      <c r="B102" s="167" t="s">
        <v>63</v>
      </c>
      <c r="C102" s="293" t="s">
        <v>279</v>
      </c>
      <c r="D102" s="419">
        <v>100</v>
      </c>
    </row>
    <row r="103" spans="1:4" ht="17.25" customHeight="1">
      <c r="A103" s="319" t="s">
        <v>318</v>
      </c>
      <c r="B103" s="313"/>
      <c r="C103" s="435" t="s">
        <v>319</v>
      </c>
      <c r="D103" s="417">
        <f>D104+D129</f>
        <v>9074.2</v>
      </c>
    </row>
    <row r="104" spans="1:4" ht="15.75" customHeight="1">
      <c r="A104" s="167" t="s">
        <v>320</v>
      </c>
      <c r="B104" s="436"/>
      <c r="C104" s="424" t="s">
        <v>321</v>
      </c>
      <c r="D104" s="419">
        <f>D105+D107+D110+D114+D125+D127+D116+D118+D122+D120</f>
        <v>6709.6</v>
      </c>
    </row>
    <row r="105" spans="1:4" ht="15.75" customHeight="1">
      <c r="A105" s="167" t="s">
        <v>322</v>
      </c>
      <c r="B105" s="191"/>
      <c r="C105" s="424" t="s">
        <v>355</v>
      </c>
      <c r="D105" s="234">
        <f>D106</f>
        <v>1018</v>
      </c>
    </row>
    <row r="106" spans="1:4" ht="48" customHeight="1">
      <c r="A106" s="167"/>
      <c r="B106" s="167" t="s">
        <v>59</v>
      </c>
      <c r="C106" s="293" t="s">
        <v>278</v>
      </c>
      <c r="D106" s="234">
        <v>1018</v>
      </c>
    </row>
    <row r="107" spans="1:4" ht="15" customHeight="1">
      <c r="A107" s="167" t="s">
        <v>323</v>
      </c>
      <c r="B107" s="191"/>
      <c r="C107" s="430" t="s">
        <v>386</v>
      </c>
      <c r="D107" s="234">
        <f>D108+D109</f>
        <v>172.4</v>
      </c>
    </row>
    <row r="108" spans="1:4" ht="44.25" customHeight="1">
      <c r="A108" s="167"/>
      <c r="B108" s="167" t="s">
        <v>59</v>
      </c>
      <c r="C108" s="293" t="s">
        <v>278</v>
      </c>
      <c r="D108" s="419">
        <v>172.4</v>
      </c>
    </row>
    <row r="109" spans="1:4" ht="15" hidden="1">
      <c r="A109" s="167"/>
      <c r="B109" s="167" t="s">
        <v>63</v>
      </c>
      <c r="C109" s="293" t="s">
        <v>279</v>
      </c>
      <c r="D109" s="419">
        <v>0</v>
      </c>
    </row>
    <row r="110" spans="1:4" ht="15.75">
      <c r="A110" s="167" t="s">
        <v>324</v>
      </c>
      <c r="B110" s="436"/>
      <c r="C110" s="424" t="s">
        <v>317</v>
      </c>
      <c r="D110" s="419">
        <f>D111+D112+D113</f>
        <v>4785.6</v>
      </c>
    </row>
    <row r="111" spans="1:4" ht="45">
      <c r="A111" s="167"/>
      <c r="B111" s="167" t="s">
        <v>59</v>
      </c>
      <c r="C111" s="293" t="s">
        <v>278</v>
      </c>
      <c r="D111" s="419">
        <v>3942</v>
      </c>
    </row>
    <row r="112" spans="1:4" ht="15">
      <c r="A112" s="187"/>
      <c r="B112" s="167" t="s">
        <v>63</v>
      </c>
      <c r="C112" s="293" t="s">
        <v>279</v>
      </c>
      <c r="D112" s="234">
        <v>808.6</v>
      </c>
    </row>
    <row r="113" spans="1:4" ht="17.25" customHeight="1">
      <c r="A113" s="187"/>
      <c r="B113" s="174">
        <v>800</v>
      </c>
      <c r="C113" s="420" t="s">
        <v>65</v>
      </c>
      <c r="D113" s="234">
        <v>35</v>
      </c>
    </row>
    <row r="114" spans="1:5" ht="17.25" customHeight="1">
      <c r="A114" s="167" t="s">
        <v>325</v>
      </c>
      <c r="B114" s="436"/>
      <c r="C114" s="420" t="s">
        <v>240</v>
      </c>
      <c r="D114" s="294">
        <f>D115</f>
        <v>25</v>
      </c>
      <c r="E114" s="206"/>
    </row>
    <row r="115" spans="1:4" ht="14.25" customHeight="1">
      <c r="A115" s="181"/>
      <c r="B115" s="174">
        <v>800</v>
      </c>
      <c r="C115" s="420" t="s">
        <v>65</v>
      </c>
      <c r="D115" s="294">
        <v>25</v>
      </c>
    </row>
    <row r="116" spans="1:4" ht="15">
      <c r="A116" s="167" t="s">
        <v>468</v>
      </c>
      <c r="B116" s="167"/>
      <c r="C116" s="293" t="s">
        <v>469</v>
      </c>
      <c r="D116" s="294">
        <f>D117</f>
        <v>100.4</v>
      </c>
    </row>
    <row r="117" spans="1:4" ht="15">
      <c r="A117" s="181"/>
      <c r="B117" s="167" t="s">
        <v>5</v>
      </c>
      <c r="C117" s="293" t="s">
        <v>60</v>
      </c>
      <c r="D117" s="294">
        <v>100.4</v>
      </c>
    </row>
    <row r="118" spans="1:4" ht="15">
      <c r="A118" s="167" t="s">
        <v>470</v>
      </c>
      <c r="B118" s="167"/>
      <c r="C118" s="293" t="s">
        <v>471</v>
      </c>
      <c r="D118" s="294">
        <f>D119</f>
        <v>53.1</v>
      </c>
    </row>
    <row r="119" spans="1:4" ht="15">
      <c r="A119" s="181"/>
      <c r="B119" s="167" t="s">
        <v>5</v>
      </c>
      <c r="C119" s="293" t="s">
        <v>60</v>
      </c>
      <c r="D119" s="294">
        <v>53.1</v>
      </c>
    </row>
    <row r="120" spans="1:4" ht="15">
      <c r="A120" s="167" t="s">
        <v>564</v>
      </c>
      <c r="B120" s="167"/>
      <c r="C120" s="293" t="s">
        <v>565</v>
      </c>
      <c r="D120" s="294">
        <f>D121</f>
        <v>326</v>
      </c>
    </row>
    <row r="121" spans="1:4" ht="15">
      <c r="A121" s="181"/>
      <c r="B121" s="167" t="s">
        <v>5</v>
      </c>
      <c r="C121" s="293" t="s">
        <v>60</v>
      </c>
      <c r="D121" s="294">
        <v>326</v>
      </c>
    </row>
    <row r="122" spans="1:4" ht="30">
      <c r="A122" s="181" t="s">
        <v>368</v>
      </c>
      <c r="B122" s="167"/>
      <c r="C122" s="293" t="s">
        <v>410</v>
      </c>
      <c r="D122" s="294">
        <f>D123+D124</f>
        <v>220.8</v>
      </c>
    </row>
    <row r="123" spans="1:4" ht="44.25" customHeight="1">
      <c r="A123" s="181"/>
      <c r="B123" s="167" t="s">
        <v>59</v>
      </c>
      <c r="C123" s="293" t="s">
        <v>278</v>
      </c>
      <c r="D123" s="294">
        <v>220.8</v>
      </c>
    </row>
    <row r="124" spans="1:4" ht="0.75" customHeight="1" hidden="1">
      <c r="A124" s="187"/>
      <c r="B124" s="167" t="s">
        <v>63</v>
      </c>
      <c r="C124" s="293" t="s">
        <v>279</v>
      </c>
      <c r="D124" s="294"/>
    </row>
    <row r="125" spans="1:4" ht="15">
      <c r="A125" s="167" t="s">
        <v>512</v>
      </c>
      <c r="B125" s="167"/>
      <c r="C125" s="437" t="s">
        <v>183</v>
      </c>
      <c r="D125" s="312">
        <f>D126</f>
        <v>2.3</v>
      </c>
    </row>
    <row r="126" spans="1:4" ht="15">
      <c r="A126" s="187"/>
      <c r="B126" s="167" t="s">
        <v>63</v>
      </c>
      <c r="C126" s="293" t="s">
        <v>279</v>
      </c>
      <c r="D126" s="312">
        <v>2.3</v>
      </c>
    </row>
    <row r="127" spans="1:4" ht="45">
      <c r="A127" s="153" t="s">
        <v>513</v>
      </c>
      <c r="B127" s="153"/>
      <c r="C127" s="438" t="s">
        <v>364</v>
      </c>
      <c r="D127" s="312">
        <f>D128</f>
        <v>6</v>
      </c>
    </row>
    <row r="128" spans="1:4" ht="15">
      <c r="A128" s="187"/>
      <c r="B128" s="167" t="s">
        <v>63</v>
      </c>
      <c r="C128" s="293" t="s">
        <v>279</v>
      </c>
      <c r="D128" s="312">
        <v>6</v>
      </c>
    </row>
    <row r="129" spans="1:4" ht="30">
      <c r="A129" s="167" t="s">
        <v>326</v>
      </c>
      <c r="B129" s="191"/>
      <c r="C129" s="424" t="s">
        <v>387</v>
      </c>
      <c r="D129" s="419">
        <f>D132+D152+D130+D134+D139+D142+D144+D146+D148+D137+D150</f>
        <v>2364.6</v>
      </c>
    </row>
    <row r="130" spans="1:4" ht="30">
      <c r="A130" s="439" t="s">
        <v>514</v>
      </c>
      <c r="B130" s="439"/>
      <c r="C130" s="440" t="s">
        <v>362</v>
      </c>
      <c r="D130" s="419">
        <f>D131</f>
        <v>96.8</v>
      </c>
    </row>
    <row r="131" spans="1:4" ht="15">
      <c r="A131" s="187"/>
      <c r="B131" s="167" t="s">
        <v>63</v>
      </c>
      <c r="C131" s="293" t="s">
        <v>279</v>
      </c>
      <c r="D131" s="419">
        <v>96.8</v>
      </c>
    </row>
    <row r="132" spans="1:4" ht="15">
      <c r="A132" s="167" t="s">
        <v>327</v>
      </c>
      <c r="B132" s="425"/>
      <c r="C132" s="424" t="s">
        <v>123</v>
      </c>
      <c r="D132" s="419">
        <f>D133</f>
        <v>17</v>
      </c>
    </row>
    <row r="133" spans="1:4" ht="15">
      <c r="A133" s="174"/>
      <c r="B133" s="167" t="s">
        <v>63</v>
      </c>
      <c r="C133" s="293" t="s">
        <v>279</v>
      </c>
      <c r="D133" s="419">
        <v>17</v>
      </c>
    </row>
    <row r="134" spans="1:4" ht="15">
      <c r="A134" s="187" t="s">
        <v>328</v>
      </c>
      <c r="B134" s="167"/>
      <c r="C134" s="441" t="s">
        <v>82</v>
      </c>
      <c r="D134" s="294">
        <f>D136+D135</f>
        <v>96.5</v>
      </c>
    </row>
    <row r="135" spans="1:4" ht="1.5" customHeight="1" hidden="1">
      <c r="A135" s="187"/>
      <c r="B135" s="185" t="s">
        <v>66</v>
      </c>
      <c r="C135" s="200" t="s">
        <v>67</v>
      </c>
      <c r="D135" s="234"/>
    </row>
    <row r="136" spans="1:4" ht="15">
      <c r="A136" s="187"/>
      <c r="B136" s="261" t="s">
        <v>64</v>
      </c>
      <c r="C136" s="442" t="s">
        <v>65</v>
      </c>
      <c r="D136" s="419">
        <v>96.5</v>
      </c>
    </row>
    <row r="137" spans="1:4" ht="15" hidden="1">
      <c r="A137" s="439" t="s">
        <v>365</v>
      </c>
      <c r="B137" s="439"/>
      <c r="C137" s="182" t="s">
        <v>496</v>
      </c>
      <c r="D137" s="443">
        <f>D138</f>
        <v>0</v>
      </c>
    </row>
    <row r="138" spans="1:4" ht="15" hidden="1">
      <c r="A138" s="439"/>
      <c r="B138" s="439" t="s">
        <v>63</v>
      </c>
      <c r="C138" s="182" t="s">
        <v>279</v>
      </c>
      <c r="D138" s="444"/>
    </row>
    <row r="139" spans="1:4" ht="30">
      <c r="A139" s="187" t="s">
        <v>356</v>
      </c>
      <c r="B139" s="167"/>
      <c r="C139" s="445" t="s">
        <v>217</v>
      </c>
      <c r="D139" s="419">
        <f>D140+D141</f>
        <v>1734.3</v>
      </c>
    </row>
    <row r="140" spans="1:4" ht="15">
      <c r="A140" s="187"/>
      <c r="B140" s="167" t="s">
        <v>63</v>
      </c>
      <c r="C140" s="293" t="s">
        <v>279</v>
      </c>
      <c r="D140" s="294">
        <v>1599.3</v>
      </c>
    </row>
    <row r="141" spans="1:4" ht="15">
      <c r="A141" s="187"/>
      <c r="B141" s="261" t="s">
        <v>64</v>
      </c>
      <c r="C141" s="442" t="s">
        <v>65</v>
      </c>
      <c r="D141" s="294">
        <v>135</v>
      </c>
    </row>
    <row r="142" spans="1:4" ht="30" hidden="1">
      <c r="A142" s="187" t="s">
        <v>357</v>
      </c>
      <c r="B142" s="167"/>
      <c r="C142" s="446" t="s">
        <v>367</v>
      </c>
      <c r="D142" s="419">
        <f>D143</f>
        <v>0</v>
      </c>
    </row>
    <row r="143" spans="1:4" ht="15" hidden="1">
      <c r="A143" s="187"/>
      <c r="B143" s="167" t="s">
        <v>63</v>
      </c>
      <c r="C143" s="293" t="s">
        <v>279</v>
      </c>
      <c r="D143" s="419"/>
    </row>
    <row r="144" spans="1:4" ht="15">
      <c r="A144" s="187" t="s">
        <v>366</v>
      </c>
      <c r="B144" s="167"/>
      <c r="C144" s="445" t="s">
        <v>211</v>
      </c>
      <c r="D144" s="419">
        <f>D145</f>
        <v>10</v>
      </c>
    </row>
    <row r="145" spans="1:4" ht="15">
      <c r="A145" s="187"/>
      <c r="B145" s="167" t="s">
        <v>63</v>
      </c>
      <c r="C145" s="293" t="s">
        <v>279</v>
      </c>
      <c r="D145" s="419">
        <v>10</v>
      </c>
    </row>
    <row r="146" spans="1:4" ht="0.75" customHeight="1" hidden="1">
      <c r="A146" s="187" t="s">
        <v>378</v>
      </c>
      <c r="B146" s="167"/>
      <c r="C146" s="447" t="s">
        <v>277</v>
      </c>
      <c r="D146" s="419">
        <f>D147</f>
        <v>0</v>
      </c>
    </row>
    <row r="147" spans="1:4" ht="15" hidden="1">
      <c r="A147" s="187"/>
      <c r="B147" s="296" t="s">
        <v>5</v>
      </c>
      <c r="C147" s="448" t="s">
        <v>60</v>
      </c>
      <c r="D147" s="419">
        <v>0</v>
      </c>
    </row>
    <row r="148" spans="1:4" ht="15" hidden="1">
      <c r="A148" s="439" t="s">
        <v>481</v>
      </c>
      <c r="B148" s="439"/>
      <c r="C148" s="460" t="s">
        <v>510</v>
      </c>
      <c r="D148" s="443">
        <f>D149</f>
        <v>0</v>
      </c>
    </row>
    <row r="149" spans="1:4" ht="15" hidden="1">
      <c r="A149" s="439"/>
      <c r="B149" s="261" t="s">
        <v>64</v>
      </c>
      <c r="C149" s="442" t="s">
        <v>65</v>
      </c>
      <c r="D149" s="444">
        <v>0</v>
      </c>
    </row>
    <row r="150" spans="1:4" ht="32.25" customHeight="1" hidden="1">
      <c r="A150" s="439" t="s">
        <v>483</v>
      </c>
      <c r="B150" s="439"/>
      <c r="C150" s="182" t="s">
        <v>525</v>
      </c>
      <c r="D150" s="443">
        <f>D151</f>
        <v>0</v>
      </c>
    </row>
    <row r="151" spans="1:4" ht="15" hidden="1">
      <c r="A151" s="439"/>
      <c r="B151" s="439" t="s">
        <v>484</v>
      </c>
      <c r="C151" s="259" t="s">
        <v>485</v>
      </c>
      <c r="D151" s="444">
        <v>0</v>
      </c>
    </row>
    <row r="152" spans="1:4" ht="30">
      <c r="A152" s="167" t="s">
        <v>329</v>
      </c>
      <c r="B152" s="191"/>
      <c r="C152" s="424" t="s">
        <v>330</v>
      </c>
      <c r="D152" s="419">
        <f>D153</f>
        <v>410</v>
      </c>
    </row>
    <row r="153" spans="1:4" ht="18" customHeight="1">
      <c r="A153" s="187"/>
      <c r="B153" s="185" t="s">
        <v>68</v>
      </c>
      <c r="C153" s="200" t="s">
        <v>69</v>
      </c>
      <c r="D153" s="419">
        <v>410</v>
      </c>
    </row>
    <row r="154" spans="1:6" ht="18" customHeight="1">
      <c r="A154" s="202"/>
      <c r="B154" s="365"/>
      <c r="C154" s="449" t="s">
        <v>135</v>
      </c>
      <c r="D154" s="450">
        <f>D9+D37+D103+D78+D98</f>
        <v>24527.2</v>
      </c>
      <c r="E154" s="210"/>
      <c r="F154" s="210"/>
    </row>
  </sheetData>
  <sheetProtection/>
  <mergeCells count="5">
    <mergeCell ref="C3:D3"/>
    <mergeCell ref="C4:D4"/>
    <mergeCell ref="A5:D5"/>
    <mergeCell ref="C1:D1"/>
    <mergeCell ref="C2:D2"/>
  </mergeCells>
  <printOptions/>
  <pageMargins left="0.7874015748031497" right="0.35433070866141736" top="0.35433070866141736" bottom="0.35433070866141736" header="0.15748031496062992" footer="0.196850393700787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0"/>
  <sheetViews>
    <sheetView zoomScaleSheetLayoutView="100" zoomScalePageLayoutView="75" workbookViewId="0" topLeftCell="A1">
      <selection activeCell="C4" sqref="C4:E4"/>
    </sheetView>
  </sheetViews>
  <sheetFormatPr defaultColWidth="9.140625" defaultRowHeight="12.75"/>
  <cols>
    <col min="1" max="1" width="14.421875" style="480" customWidth="1"/>
    <col min="2" max="2" width="5.421875" style="211" customWidth="1"/>
    <col min="3" max="3" width="67.421875" style="211" customWidth="1"/>
    <col min="4" max="4" width="10.421875" style="231" customWidth="1"/>
    <col min="5" max="5" width="9.140625" style="225" customWidth="1"/>
    <col min="6" max="6" width="9.28125" style="211" customWidth="1"/>
    <col min="7" max="7" width="14.28125" style="211" customWidth="1"/>
    <col min="8" max="16384" width="9.140625" style="211" customWidth="1"/>
  </cols>
  <sheetData>
    <row r="1" spans="3:5" ht="15">
      <c r="C1" s="542" t="s">
        <v>388</v>
      </c>
      <c r="D1" s="542"/>
      <c r="E1" s="544"/>
    </row>
    <row r="2" spans="3:5" ht="15">
      <c r="C2" s="542" t="s">
        <v>332</v>
      </c>
      <c r="D2" s="542"/>
      <c r="E2" s="544"/>
    </row>
    <row r="3" spans="3:5" ht="16.5" customHeight="1">
      <c r="C3" s="542" t="s">
        <v>515</v>
      </c>
      <c r="D3" s="543"/>
      <c r="E3" s="544"/>
    </row>
    <row r="4" spans="3:5" ht="15">
      <c r="C4" s="545" t="s">
        <v>595</v>
      </c>
      <c r="D4" s="545"/>
      <c r="E4" s="546"/>
    </row>
    <row r="5" spans="1:5" ht="49.5" customHeight="1">
      <c r="A5" s="547" t="s">
        <v>532</v>
      </c>
      <c r="B5" s="547"/>
      <c r="C5" s="547"/>
      <c r="D5" s="547"/>
      <c r="E5" s="544"/>
    </row>
    <row r="6" spans="2:4" ht="14.25">
      <c r="B6" s="212"/>
      <c r="C6" s="212"/>
      <c r="D6" s="226"/>
    </row>
    <row r="7" spans="1:5" ht="18" customHeight="1">
      <c r="A7" s="213" t="s">
        <v>11</v>
      </c>
      <c r="B7" s="213" t="s">
        <v>12</v>
      </c>
      <c r="C7" s="213" t="s">
        <v>9</v>
      </c>
      <c r="D7" s="256" t="s">
        <v>397</v>
      </c>
      <c r="E7" s="256" t="s">
        <v>533</v>
      </c>
    </row>
    <row r="8" spans="1:5" ht="13.5" customHeight="1">
      <c r="A8" s="215">
        <v>1</v>
      </c>
      <c r="B8" s="215">
        <v>2</v>
      </c>
      <c r="C8" s="215">
        <v>3</v>
      </c>
      <c r="D8" s="238">
        <v>4</v>
      </c>
      <c r="E8" s="238">
        <v>5</v>
      </c>
    </row>
    <row r="9" spans="1:5" ht="36.75" customHeight="1" hidden="1">
      <c r="A9" s="313" t="s">
        <v>299</v>
      </c>
      <c r="B9" s="314"/>
      <c r="C9" s="315" t="s">
        <v>451</v>
      </c>
      <c r="D9" s="316">
        <f>D10+D16+D20+D24</f>
        <v>0</v>
      </c>
      <c r="E9" s="316">
        <f>E10+E16+E20+E24</f>
        <v>0</v>
      </c>
    </row>
    <row r="10" spans="1:5" ht="19.5" customHeight="1" hidden="1">
      <c r="A10" s="167" t="s">
        <v>300</v>
      </c>
      <c r="B10" s="176"/>
      <c r="C10" s="177" t="s">
        <v>301</v>
      </c>
      <c r="D10" s="227">
        <f aca="true" t="shared" si="0" ref="D10:E12">D11</f>
        <v>0</v>
      </c>
      <c r="E10" s="227">
        <f t="shared" si="0"/>
        <v>0</v>
      </c>
    </row>
    <row r="11" spans="1:5" ht="31.5" customHeight="1" hidden="1">
      <c r="A11" s="167" t="s">
        <v>302</v>
      </c>
      <c r="B11" s="177"/>
      <c r="C11" s="179" t="s">
        <v>393</v>
      </c>
      <c r="D11" s="227">
        <f>D12+D14</f>
        <v>0</v>
      </c>
      <c r="E11" s="227">
        <f>E12+E14</f>
        <v>0</v>
      </c>
    </row>
    <row r="12" spans="1:5" ht="34.5" customHeight="1" hidden="1">
      <c r="A12" s="167" t="s">
        <v>303</v>
      </c>
      <c r="B12" s="180"/>
      <c r="C12" s="180" t="s">
        <v>394</v>
      </c>
      <c r="D12" s="227">
        <f t="shared" si="0"/>
        <v>0</v>
      </c>
      <c r="E12" s="227">
        <f t="shared" si="0"/>
        <v>0</v>
      </c>
    </row>
    <row r="13" spans="1:5" ht="33.75" customHeight="1" hidden="1">
      <c r="A13" s="167"/>
      <c r="B13" s="185" t="s">
        <v>66</v>
      </c>
      <c r="C13" s="186" t="s">
        <v>67</v>
      </c>
      <c r="D13" s="227"/>
      <c r="E13" s="227"/>
    </row>
    <row r="14" spans="1:5" ht="15" hidden="1">
      <c r="A14" s="167" t="s">
        <v>435</v>
      </c>
      <c r="B14" s="185"/>
      <c r="C14" s="200" t="s">
        <v>436</v>
      </c>
      <c r="D14" s="294">
        <f>D15</f>
        <v>0</v>
      </c>
      <c r="E14" s="294">
        <f>E15</f>
        <v>0</v>
      </c>
    </row>
    <row r="15" spans="1:5" ht="34.5" customHeight="1" hidden="1">
      <c r="A15" s="167"/>
      <c r="B15" s="185" t="s">
        <v>66</v>
      </c>
      <c r="C15" s="200" t="s">
        <v>67</v>
      </c>
      <c r="D15" s="294">
        <v>0</v>
      </c>
      <c r="E15" s="227">
        <v>0</v>
      </c>
    </row>
    <row r="16" spans="1:5" ht="15" hidden="1">
      <c r="A16" s="167" t="s">
        <v>304</v>
      </c>
      <c r="B16" s="188"/>
      <c r="C16" s="188" t="s">
        <v>333</v>
      </c>
      <c r="D16" s="228">
        <f aca="true" t="shared" si="1" ref="D16:E18">D17</f>
        <v>0</v>
      </c>
      <c r="E16" s="228">
        <f t="shared" si="1"/>
        <v>0</v>
      </c>
    </row>
    <row r="17" spans="1:5" ht="33.75" customHeight="1" hidden="1">
      <c r="A17" s="167" t="s">
        <v>305</v>
      </c>
      <c r="B17" s="183"/>
      <c r="C17" s="183" t="s">
        <v>379</v>
      </c>
      <c r="D17" s="228">
        <f t="shared" si="1"/>
        <v>0</v>
      </c>
      <c r="E17" s="228">
        <f t="shared" si="1"/>
        <v>0</v>
      </c>
    </row>
    <row r="18" spans="1:5" ht="15" hidden="1">
      <c r="A18" s="167" t="s">
        <v>335</v>
      </c>
      <c r="B18" s="180"/>
      <c r="C18" s="199" t="s">
        <v>336</v>
      </c>
      <c r="D18" s="228">
        <f t="shared" si="1"/>
        <v>0</v>
      </c>
      <c r="E18" s="228">
        <f t="shared" si="1"/>
        <v>0</v>
      </c>
    </row>
    <row r="19" spans="1:5" ht="39" customHeight="1" hidden="1">
      <c r="A19" s="167"/>
      <c r="B19" s="185" t="s">
        <v>66</v>
      </c>
      <c r="C19" s="186" t="s">
        <v>67</v>
      </c>
      <c r="D19" s="228"/>
      <c r="E19" s="228"/>
    </row>
    <row r="20" spans="1:5" ht="15" hidden="1">
      <c r="A20" s="167" t="s">
        <v>306</v>
      </c>
      <c r="B20" s="189"/>
      <c r="C20" s="189" t="s">
        <v>337</v>
      </c>
      <c r="D20" s="228">
        <f aca="true" t="shared" si="2" ref="D20:E22">D21</f>
        <v>0</v>
      </c>
      <c r="E20" s="228">
        <f t="shared" si="2"/>
        <v>0</v>
      </c>
    </row>
    <row r="21" spans="1:5" ht="75" hidden="1">
      <c r="A21" s="167" t="s">
        <v>307</v>
      </c>
      <c r="B21" s="190"/>
      <c r="C21" s="220" t="s">
        <v>338</v>
      </c>
      <c r="D21" s="228">
        <f t="shared" si="2"/>
        <v>0</v>
      </c>
      <c r="E21" s="228">
        <f t="shared" si="2"/>
        <v>0</v>
      </c>
    </row>
    <row r="22" spans="1:5" ht="75" hidden="1">
      <c r="A22" s="167" t="s">
        <v>511</v>
      </c>
      <c r="B22" s="180"/>
      <c r="C22" s="180" t="s">
        <v>272</v>
      </c>
      <c r="D22" s="228">
        <f t="shared" si="2"/>
        <v>0</v>
      </c>
      <c r="E22" s="228">
        <f t="shared" si="2"/>
        <v>0</v>
      </c>
    </row>
    <row r="23" spans="1:5" ht="30" customHeight="1" hidden="1">
      <c r="A23" s="191"/>
      <c r="B23" s="185" t="s">
        <v>66</v>
      </c>
      <c r="C23" s="192" t="s">
        <v>67</v>
      </c>
      <c r="D23" s="228">
        <v>0</v>
      </c>
      <c r="E23" s="228">
        <v>0</v>
      </c>
    </row>
    <row r="24" spans="1:5" ht="15" hidden="1">
      <c r="A24" s="191" t="s">
        <v>437</v>
      </c>
      <c r="B24" s="185"/>
      <c r="C24" s="192" t="s">
        <v>438</v>
      </c>
      <c r="D24" s="228">
        <f aca="true" t="shared" si="3" ref="D24:E26">D25</f>
        <v>0</v>
      </c>
      <c r="E24" s="228">
        <f t="shared" si="3"/>
        <v>0</v>
      </c>
    </row>
    <row r="25" spans="1:5" ht="30" customHeight="1" hidden="1">
      <c r="A25" s="191" t="s">
        <v>439</v>
      </c>
      <c r="B25" s="185"/>
      <c r="C25" s="192" t="s">
        <v>440</v>
      </c>
      <c r="D25" s="228">
        <f t="shared" si="3"/>
        <v>0</v>
      </c>
      <c r="E25" s="228">
        <f t="shared" si="3"/>
        <v>0</v>
      </c>
    </row>
    <row r="26" spans="1:5" ht="30" customHeight="1" hidden="1">
      <c r="A26" s="191" t="s">
        <v>441</v>
      </c>
      <c r="B26" s="185"/>
      <c r="C26" s="192" t="s">
        <v>442</v>
      </c>
      <c r="D26" s="228">
        <f t="shared" si="3"/>
        <v>0</v>
      </c>
      <c r="E26" s="228">
        <f t="shared" si="3"/>
        <v>0</v>
      </c>
    </row>
    <row r="27" spans="1:5" ht="30" customHeight="1" hidden="1">
      <c r="A27" s="191"/>
      <c r="B27" s="185" t="s">
        <v>66</v>
      </c>
      <c r="C27" s="192" t="s">
        <v>67</v>
      </c>
      <c r="D27" s="228"/>
      <c r="E27" s="228"/>
    </row>
    <row r="28" spans="1:5" ht="0.75" customHeight="1" hidden="1">
      <c r="A28" s="313" t="s">
        <v>308</v>
      </c>
      <c r="B28" s="317"/>
      <c r="C28" s="318" t="s">
        <v>339</v>
      </c>
      <c r="D28" s="316">
        <f>D29+D40+D54</f>
        <v>0</v>
      </c>
      <c r="E28" s="316">
        <f>E29+E40+E54</f>
        <v>0</v>
      </c>
    </row>
    <row r="29" spans="1:5" ht="15" hidden="1">
      <c r="A29" s="167" t="s">
        <v>309</v>
      </c>
      <c r="B29" s="190"/>
      <c r="C29" s="190" t="s">
        <v>340</v>
      </c>
      <c r="D29" s="227">
        <f>D30+D35</f>
        <v>0</v>
      </c>
      <c r="E29" s="227">
        <f>E30+E35</f>
        <v>0</v>
      </c>
    </row>
    <row r="30" spans="1:5" ht="33" customHeight="1" hidden="1">
      <c r="A30" s="167" t="s">
        <v>310</v>
      </c>
      <c r="B30" s="196"/>
      <c r="C30" s="196" t="s">
        <v>341</v>
      </c>
      <c r="D30" s="227">
        <f>D31+D33</f>
        <v>0</v>
      </c>
      <c r="E30" s="227">
        <f>E31+E33</f>
        <v>0</v>
      </c>
    </row>
    <row r="31" spans="1:5" ht="15" hidden="1">
      <c r="A31" s="167" t="s">
        <v>311</v>
      </c>
      <c r="B31" s="180"/>
      <c r="C31" s="180" t="s">
        <v>145</v>
      </c>
      <c r="D31" s="227">
        <f>D32</f>
        <v>0</v>
      </c>
      <c r="E31" s="227">
        <f>E32</f>
        <v>0</v>
      </c>
    </row>
    <row r="32" spans="1:5" ht="33.75" customHeight="1" hidden="1">
      <c r="A32" s="167"/>
      <c r="B32" s="181" t="s">
        <v>63</v>
      </c>
      <c r="C32" s="182" t="s">
        <v>279</v>
      </c>
      <c r="D32" s="227"/>
      <c r="E32" s="227"/>
    </row>
    <row r="33" spans="1:5" ht="45" hidden="1">
      <c r="A33" s="167" t="s">
        <v>374</v>
      </c>
      <c r="B33" s="181"/>
      <c r="C33" s="182" t="s">
        <v>375</v>
      </c>
      <c r="D33" s="227">
        <f>D34</f>
        <v>0</v>
      </c>
      <c r="E33" s="227">
        <f>E34</f>
        <v>0</v>
      </c>
    </row>
    <row r="34" spans="1:5" ht="30" hidden="1">
      <c r="A34" s="167"/>
      <c r="B34" s="181" t="s">
        <v>63</v>
      </c>
      <c r="C34" s="182" t="s">
        <v>279</v>
      </c>
      <c r="D34" s="227">
        <v>0</v>
      </c>
      <c r="E34" s="227">
        <v>0</v>
      </c>
    </row>
    <row r="35" spans="1:5" ht="35.25" customHeight="1" hidden="1">
      <c r="A35" s="167" t="s">
        <v>312</v>
      </c>
      <c r="B35" s="190"/>
      <c r="C35" s="262" t="s">
        <v>376</v>
      </c>
      <c r="D35" s="227">
        <f>D36+D38</f>
        <v>0</v>
      </c>
      <c r="E35" s="227">
        <f>E36+E38</f>
        <v>0</v>
      </c>
    </row>
    <row r="36" spans="1:5" ht="15" hidden="1">
      <c r="A36" s="167" t="s">
        <v>343</v>
      </c>
      <c r="B36" s="180"/>
      <c r="C36" s="180" t="s">
        <v>342</v>
      </c>
      <c r="D36" s="227">
        <f>D37</f>
        <v>0</v>
      </c>
      <c r="E36" s="227">
        <f>E37</f>
        <v>0</v>
      </c>
    </row>
    <row r="37" spans="1:5" ht="29.25" customHeight="1" hidden="1">
      <c r="A37" s="167"/>
      <c r="B37" s="181" t="s">
        <v>63</v>
      </c>
      <c r="C37" s="182" t="s">
        <v>279</v>
      </c>
      <c r="D37" s="227"/>
      <c r="E37" s="227"/>
    </row>
    <row r="38" spans="1:5" ht="30" hidden="1">
      <c r="A38" s="167" t="s">
        <v>452</v>
      </c>
      <c r="B38" s="181"/>
      <c r="C38" s="293" t="s">
        <v>494</v>
      </c>
      <c r="D38" s="227">
        <f>D39</f>
        <v>0</v>
      </c>
      <c r="E38" s="227">
        <f>E39</f>
        <v>0</v>
      </c>
    </row>
    <row r="39" spans="1:5" ht="30" hidden="1">
      <c r="A39" s="167"/>
      <c r="B39" s="181" t="s">
        <v>63</v>
      </c>
      <c r="C39" s="182" t="s">
        <v>279</v>
      </c>
      <c r="D39" s="227"/>
      <c r="E39" s="227"/>
    </row>
    <row r="40" spans="1:5" ht="15" hidden="1">
      <c r="A40" s="167" t="s">
        <v>313</v>
      </c>
      <c r="B40" s="190"/>
      <c r="C40" s="190" t="s">
        <v>344</v>
      </c>
      <c r="D40" s="227">
        <f>D41+D47+D44</f>
        <v>0</v>
      </c>
      <c r="E40" s="227">
        <f>E41+E47+E44</f>
        <v>0</v>
      </c>
    </row>
    <row r="41" spans="1:5" ht="21.75" customHeight="1" hidden="1">
      <c r="A41" s="167" t="s">
        <v>314</v>
      </c>
      <c r="B41" s="190"/>
      <c r="C41" s="190" t="s">
        <v>345</v>
      </c>
      <c r="D41" s="227">
        <f>D42</f>
        <v>0</v>
      </c>
      <c r="E41" s="227">
        <f>E42</f>
        <v>0</v>
      </c>
    </row>
    <row r="42" spans="1:5" ht="15" hidden="1">
      <c r="A42" s="167" t="s">
        <v>315</v>
      </c>
      <c r="B42" s="180"/>
      <c r="C42" s="180" t="s">
        <v>8</v>
      </c>
      <c r="D42" s="227">
        <f>D43</f>
        <v>0</v>
      </c>
      <c r="E42" s="227">
        <f>E43</f>
        <v>0</v>
      </c>
    </row>
    <row r="43" spans="1:5" ht="30" hidden="1">
      <c r="A43" s="469"/>
      <c r="B43" s="181" t="s">
        <v>63</v>
      </c>
      <c r="C43" s="182" t="s">
        <v>279</v>
      </c>
      <c r="D43" s="227"/>
      <c r="E43" s="227"/>
    </row>
    <row r="44" spans="1:5" ht="15" hidden="1">
      <c r="A44" s="167" t="s">
        <v>316</v>
      </c>
      <c r="B44" s="190"/>
      <c r="C44" s="190" t="s">
        <v>346</v>
      </c>
      <c r="D44" s="227">
        <f>D45</f>
        <v>0</v>
      </c>
      <c r="E44" s="227">
        <f>E45</f>
        <v>0</v>
      </c>
    </row>
    <row r="45" spans="1:5" ht="15" hidden="1">
      <c r="A45" s="261" t="s">
        <v>385</v>
      </c>
      <c r="B45" s="180"/>
      <c r="C45" s="180" t="s">
        <v>347</v>
      </c>
      <c r="D45" s="227">
        <f>D46</f>
        <v>0</v>
      </c>
      <c r="E45" s="227">
        <f>E46</f>
        <v>0</v>
      </c>
    </row>
    <row r="46" spans="1:5" ht="29.25" customHeight="1" hidden="1">
      <c r="A46" s="469"/>
      <c r="B46" s="181" t="s">
        <v>63</v>
      </c>
      <c r="C46" s="182" t="s">
        <v>279</v>
      </c>
      <c r="D46" s="227"/>
      <c r="E46" s="227"/>
    </row>
    <row r="47" spans="1:5" ht="30" hidden="1">
      <c r="A47" s="167" t="s">
        <v>348</v>
      </c>
      <c r="B47" s="180"/>
      <c r="C47" s="180" t="s">
        <v>349</v>
      </c>
      <c r="D47" s="227">
        <f>D48+D50+D52</f>
        <v>0</v>
      </c>
      <c r="E47" s="227">
        <f>E48+E50+E52</f>
        <v>0</v>
      </c>
    </row>
    <row r="48" spans="1:5" ht="30" hidden="1">
      <c r="A48" s="167" t="s">
        <v>350</v>
      </c>
      <c r="B48" s="180"/>
      <c r="C48" s="180" t="s">
        <v>351</v>
      </c>
      <c r="D48" s="227">
        <f>D49</f>
        <v>0</v>
      </c>
      <c r="E48" s="227">
        <f>E49</f>
        <v>0</v>
      </c>
    </row>
    <row r="49" spans="1:5" ht="30" hidden="1">
      <c r="A49" s="469"/>
      <c r="B49" s="181" t="s">
        <v>63</v>
      </c>
      <c r="C49" s="182" t="s">
        <v>279</v>
      </c>
      <c r="D49" s="227"/>
      <c r="E49" s="227"/>
    </row>
    <row r="50" spans="1:5" ht="15" hidden="1">
      <c r="A50" s="167" t="s">
        <v>352</v>
      </c>
      <c r="B50" s="174"/>
      <c r="C50" s="179" t="s">
        <v>354</v>
      </c>
      <c r="D50" s="227">
        <f>D51</f>
        <v>0</v>
      </c>
      <c r="E50" s="227">
        <f>E51</f>
        <v>0</v>
      </c>
    </row>
    <row r="51" spans="1:5" ht="30" hidden="1">
      <c r="A51" s="167"/>
      <c r="B51" s="181" t="s">
        <v>63</v>
      </c>
      <c r="C51" s="182" t="s">
        <v>279</v>
      </c>
      <c r="D51" s="227"/>
      <c r="E51" s="227"/>
    </row>
    <row r="52" spans="1:5" ht="30" hidden="1">
      <c r="A52" s="167" t="s">
        <v>353</v>
      </c>
      <c r="B52" s="198"/>
      <c r="C52" s="258" t="s">
        <v>384</v>
      </c>
      <c r="D52" s="227">
        <f>D53</f>
        <v>0</v>
      </c>
      <c r="E52" s="227">
        <f>E53</f>
        <v>0</v>
      </c>
    </row>
    <row r="53" spans="1:5" ht="30" hidden="1">
      <c r="A53" s="167"/>
      <c r="B53" s="181" t="s">
        <v>63</v>
      </c>
      <c r="C53" s="182" t="s">
        <v>279</v>
      </c>
      <c r="D53" s="227"/>
      <c r="E53" s="227"/>
    </row>
    <row r="54" spans="1:5" ht="15" hidden="1">
      <c r="A54" s="167" t="s">
        <v>411</v>
      </c>
      <c r="B54" s="167"/>
      <c r="C54" s="364" t="s">
        <v>412</v>
      </c>
      <c r="D54" s="227">
        <f>D55</f>
        <v>0</v>
      </c>
      <c r="E54" s="227">
        <f>E55</f>
        <v>0</v>
      </c>
    </row>
    <row r="55" spans="1:5" ht="30" hidden="1">
      <c r="A55" s="167" t="s">
        <v>413</v>
      </c>
      <c r="B55" s="167"/>
      <c r="C55" s="364" t="s">
        <v>414</v>
      </c>
      <c r="D55" s="227">
        <f>D56</f>
        <v>0</v>
      </c>
      <c r="E55" s="227">
        <f>E56</f>
        <v>0</v>
      </c>
    </row>
    <row r="56" spans="1:5" ht="30" hidden="1">
      <c r="A56" s="167" t="s">
        <v>415</v>
      </c>
      <c r="B56" s="167"/>
      <c r="C56" s="293" t="s">
        <v>416</v>
      </c>
      <c r="D56" s="227">
        <f>D57+D58+D59</f>
        <v>0</v>
      </c>
      <c r="E56" s="227">
        <f>E57+E58+E59</f>
        <v>0</v>
      </c>
    </row>
    <row r="57" spans="1:5" ht="60" hidden="1">
      <c r="A57" s="167"/>
      <c r="B57" s="167" t="s">
        <v>59</v>
      </c>
      <c r="C57" s="293" t="s">
        <v>278</v>
      </c>
      <c r="D57" s="227"/>
      <c r="E57" s="227"/>
    </row>
    <row r="58" spans="1:5" ht="30" hidden="1">
      <c r="A58" s="167"/>
      <c r="B58" s="167" t="s">
        <v>63</v>
      </c>
      <c r="C58" s="364" t="s">
        <v>279</v>
      </c>
      <c r="D58" s="227"/>
      <c r="E58" s="227"/>
    </row>
    <row r="59" spans="1:5" ht="15" hidden="1">
      <c r="A59" s="167"/>
      <c r="B59" s="167" t="s">
        <v>64</v>
      </c>
      <c r="C59" s="434" t="s">
        <v>65</v>
      </c>
      <c r="D59" s="227"/>
      <c r="E59" s="227"/>
    </row>
    <row r="60" spans="1:5" ht="42.75" hidden="1">
      <c r="A60" s="313" t="s">
        <v>443</v>
      </c>
      <c r="B60" s="317"/>
      <c r="C60" s="318" t="s">
        <v>444</v>
      </c>
      <c r="D60" s="316">
        <f>D61+D73</f>
        <v>0</v>
      </c>
      <c r="E60" s="316">
        <f>E61+E73</f>
        <v>0</v>
      </c>
    </row>
    <row r="61" spans="1:5" ht="30" hidden="1">
      <c r="A61" s="167" t="s">
        <v>445</v>
      </c>
      <c r="B61" s="190"/>
      <c r="C61" s="190" t="s">
        <v>446</v>
      </c>
      <c r="D61" s="227">
        <f>D62+D70</f>
        <v>0</v>
      </c>
      <c r="E61" s="227">
        <f>E62+E70</f>
        <v>0</v>
      </c>
    </row>
    <row r="62" spans="1:5" ht="75" hidden="1">
      <c r="A62" s="167" t="s">
        <v>447</v>
      </c>
      <c r="B62" s="196"/>
      <c r="C62" s="199" t="s">
        <v>448</v>
      </c>
      <c r="D62" s="227">
        <f>D63+D65+D68</f>
        <v>0</v>
      </c>
      <c r="E62" s="227">
        <f>E63+E65+E68</f>
        <v>0</v>
      </c>
    </row>
    <row r="63" spans="1:5" ht="60" hidden="1">
      <c r="A63" s="167" t="s">
        <v>454</v>
      </c>
      <c r="B63" s="180"/>
      <c r="C63" s="180" t="s">
        <v>455</v>
      </c>
      <c r="D63" s="227">
        <f>D64</f>
        <v>0</v>
      </c>
      <c r="E63" s="227">
        <f>E64</f>
        <v>0</v>
      </c>
    </row>
    <row r="64" spans="1:5" ht="30" hidden="1">
      <c r="A64" s="167"/>
      <c r="B64" s="181" t="s">
        <v>63</v>
      </c>
      <c r="C64" s="182" t="s">
        <v>279</v>
      </c>
      <c r="D64" s="227"/>
      <c r="E64" s="227"/>
    </row>
    <row r="65" spans="1:5" ht="30" hidden="1">
      <c r="A65" s="167" t="s">
        <v>449</v>
      </c>
      <c r="B65" s="181"/>
      <c r="C65" s="182" t="s">
        <v>450</v>
      </c>
      <c r="D65" s="227">
        <f>D66+D67</f>
        <v>0</v>
      </c>
      <c r="E65" s="227">
        <f>E66+E67</f>
        <v>0</v>
      </c>
    </row>
    <row r="66" spans="1:5" ht="30" hidden="1">
      <c r="A66" s="167"/>
      <c r="B66" s="181" t="s">
        <v>63</v>
      </c>
      <c r="C66" s="182" t="s">
        <v>279</v>
      </c>
      <c r="D66" s="227"/>
      <c r="E66" s="227"/>
    </row>
    <row r="67" spans="1:5" ht="15" hidden="1">
      <c r="A67" s="167"/>
      <c r="B67" s="187">
        <v>800</v>
      </c>
      <c r="C67" s="179" t="s">
        <v>65</v>
      </c>
      <c r="D67" s="227"/>
      <c r="E67" s="227"/>
    </row>
    <row r="68" spans="1:5" ht="45" hidden="1">
      <c r="A68" s="167" t="s">
        <v>456</v>
      </c>
      <c r="B68" s="181"/>
      <c r="C68" s="182" t="s">
        <v>457</v>
      </c>
      <c r="D68" s="227">
        <f>D69</f>
        <v>0</v>
      </c>
      <c r="E68" s="227">
        <f>E69</f>
        <v>0</v>
      </c>
    </row>
    <row r="69" spans="1:5" ht="30" hidden="1">
      <c r="A69" s="167"/>
      <c r="B69" s="181" t="s">
        <v>63</v>
      </c>
      <c r="C69" s="182" t="s">
        <v>279</v>
      </c>
      <c r="D69" s="227"/>
      <c r="E69" s="227"/>
    </row>
    <row r="70" spans="1:5" ht="75" hidden="1">
      <c r="A70" s="167" t="s">
        <v>458</v>
      </c>
      <c r="B70" s="190"/>
      <c r="C70" s="262" t="s">
        <v>459</v>
      </c>
      <c r="D70" s="227">
        <f>D71</f>
        <v>0</v>
      </c>
      <c r="E70" s="227">
        <f>E71</f>
        <v>0</v>
      </c>
    </row>
    <row r="71" spans="1:5" ht="30" hidden="1">
      <c r="A71" s="167" t="s">
        <v>460</v>
      </c>
      <c r="B71" s="180"/>
      <c r="C71" s="180" t="s">
        <v>461</v>
      </c>
      <c r="D71" s="227">
        <f>D72</f>
        <v>0</v>
      </c>
      <c r="E71" s="227">
        <f>E72</f>
        <v>0</v>
      </c>
    </row>
    <row r="72" spans="1:5" ht="30" hidden="1">
      <c r="A72" s="167"/>
      <c r="B72" s="181" t="s">
        <v>63</v>
      </c>
      <c r="C72" s="182" t="s">
        <v>279</v>
      </c>
      <c r="D72" s="227"/>
      <c r="E72" s="227"/>
    </row>
    <row r="73" spans="1:5" ht="45" hidden="1">
      <c r="A73" s="167" t="s">
        <v>462</v>
      </c>
      <c r="B73" s="190"/>
      <c r="C73" s="190" t="s">
        <v>463</v>
      </c>
      <c r="D73" s="227">
        <f aca="true" t="shared" si="4" ref="D73:E75">D74</f>
        <v>0</v>
      </c>
      <c r="E73" s="227">
        <f t="shared" si="4"/>
        <v>0</v>
      </c>
    </row>
    <row r="74" spans="1:5" ht="45" hidden="1">
      <c r="A74" s="167" t="s">
        <v>464</v>
      </c>
      <c r="B74" s="190"/>
      <c r="C74" s="190" t="s">
        <v>465</v>
      </c>
      <c r="D74" s="227">
        <f t="shared" si="4"/>
        <v>0</v>
      </c>
      <c r="E74" s="227">
        <f t="shared" si="4"/>
        <v>0</v>
      </c>
    </row>
    <row r="75" spans="1:5" ht="30" hidden="1">
      <c r="A75" s="261" t="s">
        <v>466</v>
      </c>
      <c r="B75" s="180"/>
      <c r="C75" s="180" t="s">
        <v>467</v>
      </c>
      <c r="D75" s="227">
        <f t="shared" si="4"/>
        <v>0</v>
      </c>
      <c r="E75" s="227">
        <f t="shared" si="4"/>
        <v>0</v>
      </c>
    </row>
    <row r="76" spans="1:5" ht="30" hidden="1">
      <c r="A76" s="469"/>
      <c r="B76" s="181" t="s">
        <v>63</v>
      </c>
      <c r="C76" s="182" t="s">
        <v>279</v>
      </c>
      <c r="D76" s="227"/>
      <c r="E76" s="227"/>
    </row>
    <row r="77" spans="1:5" ht="42.75">
      <c r="A77" s="483" t="s">
        <v>518</v>
      </c>
      <c r="B77" s="319"/>
      <c r="C77" s="484" t="s">
        <v>522</v>
      </c>
      <c r="D77" s="316">
        <f aca="true" t="shared" si="5" ref="D77:E80">D78</f>
        <v>50</v>
      </c>
      <c r="E77" s="316">
        <f t="shared" si="5"/>
        <v>50</v>
      </c>
    </row>
    <row r="78" spans="1:5" ht="30">
      <c r="A78" s="469" t="s">
        <v>519</v>
      </c>
      <c r="B78" s="181"/>
      <c r="C78" s="182" t="s">
        <v>523</v>
      </c>
      <c r="D78" s="227">
        <f t="shared" si="5"/>
        <v>50</v>
      </c>
      <c r="E78" s="227">
        <f t="shared" si="5"/>
        <v>50</v>
      </c>
    </row>
    <row r="79" spans="1:5" ht="32.25" customHeight="1">
      <c r="A79" s="476" t="s">
        <v>591</v>
      </c>
      <c r="B79" s="473"/>
      <c r="C79" s="527" t="s">
        <v>592</v>
      </c>
      <c r="D79" s="227">
        <f t="shared" si="5"/>
        <v>50</v>
      </c>
      <c r="E79" s="227">
        <f t="shared" si="5"/>
        <v>50</v>
      </c>
    </row>
    <row r="80" spans="1:5" ht="15">
      <c r="A80" s="222" t="s">
        <v>593</v>
      </c>
      <c r="B80" s="181"/>
      <c r="C80" s="223" t="s">
        <v>594</v>
      </c>
      <c r="D80" s="227">
        <f t="shared" si="5"/>
        <v>50</v>
      </c>
      <c r="E80" s="227">
        <f t="shared" si="5"/>
        <v>50</v>
      </c>
    </row>
    <row r="81" spans="1:5" ht="30">
      <c r="A81" s="469"/>
      <c r="B81" s="181" t="s">
        <v>63</v>
      </c>
      <c r="C81" s="182" t="s">
        <v>279</v>
      </c>
      <c r="D81" s="227">
        <v>50</v>
      </c>
      <c r="E81" s="227">
        <v>50</v>
      </c>
    </row>
    <row r="82" spans="1:5" s="236" customFormat="1" ht="14.25">
      <c r="A82" s="313" t="s">
        <v>318</v>
      </c>
      <c r="B82" s="319"/>
      <c r="C82" s="467" t="s">
        <v>319</v>
      </c>
      <c r="D82" s="316">
        <f>D83+D108</f>
        <v>21790.300000000003</v>
      </c>
      <c r="E82" s="316">
        <f>E83+E108</f>
        <v>21177.4</v>
      </c>
    </row>
    <row r="83" spans="1:5" ht="15.75">
      <c r="A83" s="167" t="s">
        <v>320</v>
      </c>
      <c r="B83" s="205"/>
      <c r="C83" s="190" t="s">
        <v>321</v>
      </c>
      <c r="D83" s="227">
        <f>D84+D86+D89+D93+D104+D106+D97+D101+D95+D99</f>
        <v>5632.800000000001</v>
      </c>
      <c r="E83" s="227">
        <f>E84+E86+E89+E93+E104+E106+E97+E101+E95+E99</f>
        <v>4690</v>
      </c>
    </row>
    <row r="84" spans="1:5" ht="15">
      <c r="A84" s="167" t="s">
        <v>322</v>
      </c>
      <c r="B84" s="190"/>
      <c r="C84" s="190" t="s">
        <v>355</v>
      </c>
      <c r="D84" s="228">
        <f>D85</f>
        <v>1018</v>
      </c>
      <c r="E84" s="228">
        <f>E85</f>
        <v>1018</v>
      </c>
    </row>
    <row r="85" spans="1:5" ht="60" customHeight="1">
      <c r="A85" s="167"/>
      <c r="B85" s="181" t="s">
        <v>59</v>
      </c>
      <c r="C85" s="182" t="s">
        <v>278</v>
      </c>
      <c r="D85" s="228">
        <v>1018</v>
      </c>
      <c r="E85" s="228">
        <v>1018</v>
      </c>
    </row>
    <row r="86" spans="1:5" ht="15">
      <c r="A86" s="167" t="s">
        <v>323</v>
      </c>
      <c r="B86" s="190"/>
      <c r="C86" s="262" t="s">
        <v>386</v>
      </c>
      <c r="D86" s="228">
        <f>D87+D88</f>
        <v>172.4</v>
      </c>
      <c r="E86" s="228">
        <f>E87+E88</f>
        <v>172.4</v>
      </c>
    </row>
    <row r="87" spans="1:5" ht="59.25" customHeight="1">
      <c r="A87" s="167"/>
      <c r="B87" s="167" t="s">
        <v>59</v>
      </c>
      <c r="C87" s="293" t="s">
        <v>278</v>
      </c>
      <c r="D87" s="419">
        <v>172.4</v>
      </c>
      <c r="E87" s="419">
        <v>172.4</v>
      </c>
    </row>
    <row r="88" spans="1:5" ht="30" hidden="1">
      <c r="A88" s="167"/>
      <c r="B88" s="167" t="s">
        <v>63</v>
      </c>
      <c r="C88" s="293" t="s">
        <v>279</v>
      </c>
      <c r="D88" s="419">
        <v>0</v>
      </c>
      <c r="E88" s="419">
        <v>0</v>
      </c>
    </row>
    <row r="89" spans="1:5" ht="15.75">
      <c r="A89" s="167" t="s">
        <v>324</v>
      </c>
      <c r="B89" s="205"/>
      <c r="C89" s="190" t="s">
        <v>317</v>
      </c>
      <c r="D89" s="227">
        <f>D90+D91+D92</f>
        <v>3809.2</v>
      </c>
      <c r="E89" s="227">
        <f>E90+E91+E92</f>
        <v>2860.5</v>
      </c>
    </row>
    <row r="90" spans="1:5" ht="60" customHeight="1">
      <c r="A90" s="167"/>
      <c r="B90" s="181" t="s">
        <v>59</v>
      </c>
      <c r="C90" s="182" t="s">
        <v>278</v>
      </c>
      <c r="D90" s="334">
        <v>2880</v>
      </c>
      <c r="E90" s="334">
        <v>1941.3</v>
      </c>
    </row>
    <row r="91" spans="1:5" ht="33" customHeight="1">
      <c r="A91" s="174"/>
      <c r="B91" s="181" t="s">
        <v>63</v>
      </c>
      <c r="C91" s="182" t="s">
        <v>279</v>
      </c>
      <c r="D91" s="399">
        <v>889.2</v>
      </c>
      <c r="E91" s="399">
        <v>819.2</v>
      </c>
    </row>
    <row r="92" spans="1:5" ht="15">
      <c r="A92" s="174"/>
      <c r="B92" s="187">
        <v>800</v>
      </c>
      <c r="C92" s="179" t="s">
        <v>65</v>
      </c>
      <c r="D92" s="228">
        <v>40</v>
      </c>
      <c r="E92" s="228">
        <v>100</v>
      </c>
    </row>
    <row r="93" spans="1:5" ht="15.75">
      <c r="A93" s="167" t="s">
        <v>325</v>
      </c>
      <c r="B93" s="205"/>
      <c r="C93" s="179" t="s">
        <v>240</v>
      </c>
      <c r="D93" s="233">
        <f>D94</f>
        <v>25</v>
      </c>
      <c r="E93" s="233">
        <f>E94</f>
        <v>25</v>
      </c>
    </row>
    <row r="94" spans="1:5" ht="15">
      <c r="A94" s="167"/>
      <c r="B94" s="187">
        <v>800</v>
      </c>
      <c r="C94" s="179" t="s">
        <v>65</v>
      </c>
      <c r="D94" s="233">
        <v>25</v>
      </c>
      <c r="E94" s="233">
        <v>25</v>
      </c>
    </row>
    <row r="95" spans="1:5" ht="30" hidden="1">
      <c r="A95" s="167" t="s">
        <v>468</v>
      </c>
      <c r="B95" s="167"/>
      <c r="C95" s="293" t="s">
        <v>469</v>
      </c>
      <c r="D95" s="233">
        <f>D96</f>
        <v>0</v>
      </c>
      <c r="E95" s="233">
        <f>E96</f>
        <v>0</v>
      </c>
    </row>
    <row r="96" spans="1:5" ht="15" hidden="1">
      <c r="A96" s="167"/>
      <c r="B96" s="167" t="s">
        <v>5</v>
      </c>
      <c r="C96" s="293" t="s">
        <v>60</v>
      </c>
      <c r="D96" s="233"/>
      <c r="E96" s="233"/>
    </row>
    <row r="97" spans="1:5" ht="30">
      <c r="A97" s="167" t="s">
        <v>470</v>
      </c>
      <c r="B97" s="181"/>
      <c r="C97" s="182" t="s">
        <v>471</v>
      </c>
      <c r="D97" s="233">
        <f>D98</f>
        <v>53.1</v>
      </c>
      <c r="E97" s="233">
        <f>E98</f>
        <v>53.1</v>
      </c>
    </row>
    <row r="98" spans="1:5" ht="15">
      <c r="A98" s="167"/>
      <c r="B98" s="181" t="s">
        <v>5</v>
      </c>
      <c r="C98" s="182" t="s">
        <v>60</v>
      </c>
      <c r="D98" s="233">
        <v>53.1</v>
      </c>
      <c r="E98" s="233">
        <v>53.1</v>
      </c>
    </row>
    <row r="99" spans="1:5" ht="30">
      <c r="A99" s="167" t="s">
        <v>564</v>
      </c>
      <c r="B99" s="167"/>
      <c r="C99" s="293" t="s">
        <v>565</v>
      </c>
      <c r="D99" s="233">
        <f>D100</f>
        <v>326</v>
      </c>
      <c r="E99" s="233">
        <f>E100</f>
        <v>326</v>
      </c>
    </row>
    <row r="100" spans="1:5" ht="15">
      <c r="A100" s="181"/>
      <c r="B100" s="167" t="s">
        <v>5</v>
      </c>
      <c r="C100" s="293" t="s">
        <v>60</v>
      </c>
      <c r="D100" s="233">
        <v>326</v>
      </c>
      <c r="E100" s="233">
        <v>326</v>
      </c>
    </row>
    <row r="101" spans="1:5" s="173" customFormat="1" ht="30">
      <c r="A101" s="167" t="s">
        <v>368</v>
      </c>
      <c r="B101" s="181"/>
      <c r="C101" s="182" t="s">
        <v>410</v>
      </c>
      <c r="D101" s="233">
        <f>D102+D103</f>
        <v>220.8</v>
      </c>
      <c r="E101" s="233">
        <f>E102+E103</f>
        <v>226.7</v>
      </c>
    </row>
    <row r="102" spans="1:5" s="173" customFormat="1" ht="59.25" customHeight="1">
      <c r="A102" s="167"/>
      <c r="B102" s="181" t="s">
        <v>59</v>
      </c>
      <c r="C102" s="182" t="s">
        <v>278</v>
      </c>
      <c r="D102" s="233">
        <v>220.8</v>
      </c>
      <c r="E102" s="233">
        <v>226.7</v>
      </c>
    </row>
    <row r="103" spans="1:5" s="173" customFormat="1" ht="30" hidden="1">
      <c r="A103" s="174"/>
      <c r="B103" s="181" t="s">
        <v>63</v>
      </c>
      <c r="C103" s="182" t="s">
        <v>279</v>
      </c>
      <c r="D103" s="233"/>
      <c r="E103" s="461"/>
    </row>
    <row r="104" spans="1:5" ht="21" customHeight="1">
      <c r="A104" s="167" t="s">
        <v>512</v>
      </c>
      <c r="B104" s="207"/>
      <c r="C104" s="201" t="s">
        <v>183</v>
      </c>
      <c r="D104" s="233">
        <f>D105</f>
        <v>2.3</v>
      </c>
      <c r="E104" s="233">
        <f>E105</f>
        <v>2.3</v>
      </c>
    </row>
    <row r="105" spans="1:5" ht="30">
      <c r="A105" s="481"/>
      <c r="B105" s="181" t="s">
        <v>63</v>
      </c>
      <c r="C105" s="182" t="s">
        <v>279</v>
      </c>
      <c r="D105" s="233">
        <v>2.3</v>
      </c>
      <c r="E105" s="233">
        <v>2.3</v>
      </c>
    </row>
    <row r="106" spans="1:5" ht="60.75" customHeight="1">
      <c r="A106" s="152" t="s">
        <v>513</v>
      </c>
      <c r="B106" s="153"/>
      <c r="C106" s="151" t="s">
        <v>364</v>
      </c>
      <c r="D106" s="229">
        <f>D107</f>
        <v>6</v>
      </c>
      <c r="E106" s="229">
        <f>E107</f>
        <v>6</v>
      </c>
    </row>
    <row r="107" spans="1:5" ht="36" customHeight="1">
      <c r="A107" s="481"/>
      <c r="B107" s="181" t="s">
        <v>63</v>
      </c>
      <c r="C107" s="182" t="s">
        <v>279</v>
      </c>
      <c r="D107" s="229">
        <v>6</v>
      </c>
      <c r="E107" s="229">
        <v>6</v>
      </c>
    </row>
    <row r="108" spans="1:5" ht="30">
      <c r="A108" s="167" t="s">
        <v>326</v>
      </c>
      <c r="B108" s="191"/>
      <c r="C108" s="190" t="s">
        <v>387</v>
      </c>
      <c r="D108" s="227">
        <f>D111+D124+D109+D113+D115+D117+D120+D122</f>
        <v>16157.5</v>
      </c>
      <c r="E108" s="227">
        <f>E111+E124+E109+E113+E115+E117+E120+E122</f>
        <v>16487.4</v>
      </c>
    </row>
    <row r="109" spans="1:5" ht="45">
      <c r="A109" s="453" t="s">
        <v>514</v>
      </c>
      <c r="B109" s="439"/>
      <c r="C109" s="454" t="s">
        <v>362</v>
      </c>
      <c r="D109" s="227">
        <f>D110</f>
        <v>96.8</v>
      </c>
      <c r="E109" s="227">
        <f>E110</f>
        <v>96.8</v>
      </c>
    </row>
    <row r="110" spans="1:5" ht="30">
      <c r="A110" s="174"/>
      <c r="B110" s="181" t="s">
        <v>63</v>
      </c>
      <c r="C110" s="182" t="s">
        <v>279</v>
      </c>
      <c r="D110" s="227">
        <v>96.8</v>
      </c>
      <c r="E110" s="227">
        <v>96.8</v>
      </c>
    </row>
    <row r="111" spans="1:7" ht="15">
      <c r="A111" s="167" t="s">
        <v>327</v>
      </c>
      <c r="B111" s="204"/>
      <c r="C111" s="190" t="s">
        <v>123</v>
      </c>
      <c r="D111" s="227">
        <f>D112</f>
        <v>10</v>
      </c>
      <c r="E111" s="227">
        <f>E112</f>
        <v>10</v>
      </c>
      <c r="F111" s="219"/>
      <c r="G111" s="219"/>
    </row>
    <row r="112" spans="1:5" ht="30">
      <c r="A112" s="174"/>
      <c r="B112" s="181" t="s">
        <v>63</v>
      </c>
      <c r="C112" s="182" t="s">
        <v>279</v>
      </c>
      <c r="D112" s="227">
        <v>10</v>
      </c>
      <c r="E112" s="227">
        <v>10</v>
      </c>
    </row>
    <row r="113" spans="1:5" ht="15">
      <c r="A113" s="174" t="s">
        <v>328</v>
      </c>
      <c r="B113" s="181"/>
      <c r="C113" s="455" t="s">
        <v>82</v>
      </c>
      <c r="D113" s="227">
        <f>D114</f>
        <v>182.4</v>
      </c>
      <c r="E113" s="227">
        <f>E114</f>
        <v>145.7</v>
      </c>
    </row>
    <row r="114" spans="1:5" ht="15">
      <c r="A114" s="174"/>
      <c r="B114" s="260" t="s">
        <v>64</v>
      </c>
      <c r="C114" s="259" t="s">
        <v>65</v>
      </c>
      <c r="D114" s="227">
        <v>182.4</v>
      </c>
      <c r="E114" s="227">
        <v>145.7</v>
      </c>
    </row>
    <row r="115" spans="1:5" ht="0.75" customHeight="1" hidden="1">
      <c r="A115" s="174" t="s">
        <v>365</v>
      </c>
      <c r="B115" s="181"/>
      <c r="C115" s="456" t="s">
        <v>75</v>
      </c>
      <c r="D115" s="227">
        <f>D116</f>
        <v>0</v>
      </c>
      <c r="E115" s="227">
        <f>E116</f>
        <v>0</v>
      </c>
    </row>
    <row r="116" spans="1:5" ht="30" hidden="1">
      <c r="A116" s="174"/>
      <c r="B116" s="181" t="s">
        <v>63</v>
      </c>
      <c r="C116" s="182" t="s">
        <v>279</v>
      </c>
      <c r="D116" s="227"/>
      <c r="E116" s="227"/>
    </row>
    <row r="117" spans="1:5" ht="30">
      <c r="A117" s="174" t="s">
        <v>356</v>
      </c>
      <c r="B117" s="181"/>
      <c r="C117" s="456" t="s">
        <v>217</v>
      </c>
      <c r="D117" s="227">
        <f>D118+D119</f>
        <v>2091.5</v>
      </c>
      <c r="E117" s="227">
        <f>E118+E119</f>
        <v>2054</v>
      </c>
    </row>
    <row r="118" spans="1:5" ht="30">
      <c r="A118" s="174"/>
      <c r="B118" s="181" t="s">
        <v>63</v>
      </c>
      <c r="C118" s="182" t="s">
        <v>279</v>
      </c>
      <c r="D118" s="233">
        <v>2006.5</v>
      </c>
      <c r="E118" s="233">
        <v>1969</v>
      </c>
    </row>
    <row r="119" spans="1:5" ht="15">
      <c r="A119" s="174"/>
      <c r="B119" s="260" t="s">
        <v>64</v>
      </c>
      <c r="C119" s="259" t="s">
        <v>65</v>
      </c>
      <c r="D119" s="233">
        <v>85</v>
      </c>
      <c r="E119" s="233">
        <v>85</v>
      </c>
    </row>
    <row r="120" spans="1:5" ht="15">
      <c r="A120" s="174" t="s">
        <v>366</v>
      </c>
      <c r="B120" s="181"/>
      <c r="C120" s="456" t="s">
        <v>211</v>
      </c>
      <c r="D120" s="227">
        <f>D121</f>
        <v>30</v>
      </c>
      <c r="E120" s="227">
        <f>E121</f>
        <v>30</v>
      </c>
    </row>
    <row r="121" spans="1:5" ht="30">
      <c r="A121" s="174"/>
      <c r="B121" s="181" t="s">
        <v>63</v>
      </c>
      <c r="C121" s="182" t="s">
        <v>279</v>
      </c>
      <c r="D121" s="227">
        <v>30</v>
      </c>
      <c r="E121" s="227">
        <v>30</v>
      </c>
    </row>
    <row r="122" spans="1:5" ht="15">
      <c r="A122" s="167" t="s">
        <v>567</v>
      </c>
      <c r="B122" s="320"/>
      <c r="C122" s="322" t="s">
        <v>566</v>
      </c>
      <c r="D122" s="399">
        <f>D123</f>
        <v>13336.8</v>
      </c>
      <c r="E122" s="399">
        <f>E123</f>
        <v>13740.9</v>
      </c>
    </row>
    <row r="123" spans="1:5" ht="15">
      <c r="A123" s="323"/>
      <c r="B123" s="187">
        <v>800</v>
      </c>
      <c r="C123" s="179" t="s">
        <v>65</v>
      </c>
      <c r="D123" s="399">
        <v>13336.8</v>
      </c>
      <c r="E123" s="399">
        <v>13740.9</v>
      </c>
    </row>
    <row r="124" spans="1:5" ht="30">
      <c r="A124" s="261" t="s">
        <v>329</v>
      </c>
      <c r="B124" s="190"/>
      <c r="C124" s="190" t="s">
        <v>330</v>
      </c>
      <c r="D124" s="227">
        <f>D125</f>
        <v>410</v>
      </c>
      <c r="E124" s="227">
        <f>E125</f>
        <v>410</v>
      </c>
    </row>
    <row r="125" spans="1:5" ht="15">
      <c r="A125" s="482"/>
      <c r="B125" s="185" t="s">
        <v>68</v>
      </c>
      <c r="C125" s="200" t="s">
        <v>69</v>
      </c>
      <c r="D125" s="227">
        <v>410</v>
      </c>
      <c r="E125" s="227">
        <v>410</v>
      </c>
    </row>
    <row r="126" spans="1:5" ht="15.75">
      <c r="A126" s="365"/>
      <c r="B126" s="208"/>
      <c r="C126" s="209" t="s">
        <v>135</v>
      </c>
      <c r="D126" s="230">
        <f>D9+D28+D82+D60+D77</f>
        <v>21840.300000000003</v>
      </c>
      <c r="E126" s="230">
        <f>E9+E28+E82+E60+E77</f>
        <v>21227.4</v>
      </c>
    </row>
    <row r="130" spans="5:6" ht="14.25">
      <c r="E130" s="235"/>
      <c r="F130" s="235"/>
    </row>
  </sheetData>
  <sheetProtection/>
  <mergeCells count="5">
    <mergeCell ref="C3:E3"/>
    <mergeCell ref="C4:E4"/>
    <mergeCell ref="A5:E5"/>
    <mergeCell ref="C1:E1"/>
    <mergeCell ref="C2:E2"/>
  </mergeCells>
  <printOptions/>
  <pageMargins left="0.5905511811023623" right="0.35433070866141736" top="0.5511811023622047" bottom="0.35433070866141736" header="0.35433070866141736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6"/>
  <sheetViews>
    <sheetView zoomScalePageLayoutView="0" workbookViewId="0" topLeftCell="A85">
      <selection activeCell="I71" sqref="I71"/>
    </sheetView>
  </sheetViews>
  <sheetFormatPr defaultColWidth="9.140625" defaultRowHeight="12.75" outlineLevelRow="4"/>
  <cols>
    <col min="1" max="1" width="4.8515625" style="324" customWidth="1"/>
    <col min="2" max="2" width="6.7109375" style="324" customWidth="1"/>
    <col min="3" max="3" width="13.421875" style="468" customWidth="1"/>
    <col min="4" max="4" width="4.00390625" style="324" bestFit="1" customWidth="1"/>
    <col min="5" max="5" width="81.57421875" style="324" customWidth="1"/>
    <col min="6" max="6" width="10.28125" style="478" customWidth="1"/>
    <col min="7" max="7" width="15.28125" style="324" customWidth="1"/>
    <col min="8" max="8" width="14.140625" style="324" customWidth="1"/>
    <col min="9" max="16384" width="9.140625" style="324" customWidth="1"/>
  </cols>
  <sheetData>
    <row r="1" spans="2:6" ht="14.25" customHeight="1">
      <c r="B1" s="325"/>
      <c r="C1" s="475"/>
      <c r="E1" s="554" t="s">
        <v>90</v>
      </c>
      <c r="F1" s="554"/>
    </row>
    <row r="2" spans="5:8" ht="27.75" customHeight="1">
      <c r="E2" s="555" t="s">
        <v>209</v>
      </c>
      <c r="F2" s="556"/>
      <c r="G2" s="326"/>
      <c r="H2" s="326"/>
    </row>
    <row r="3" spans="2:8" ht="15.75" customHeight="1">
      <c r="B3" s="327"/>
      <c r="D3" s="328"/>
      <c r="E3" s="548" t="s">
        <v>597</v>
      </c>
      <c r="F3" s="549"/>
      <c r="G3" s="328"/>
      <c r="H3" s="330"/>
    </row>
    <row r="4" spans="2:7" ht="15.75" customHeight="1">
      <c r="B4" s="327"/>
      <c r="D4" s="328"/>
      <c r="E4" s="329"/>
      <c r="F4" s="477"/>
      <c r="G4" s="328"/>
    </row>
    <row r="5" spans="1:6" ht="15" customHeight="1">
      <c r="A5" s="550" t="s">
        <v>534</v>
      </c>
      <c r="B5" s="551"/>
      <c r="C5" s="551"/>
      <c r="D5" s="551"/>
      <c r="E5" s="551"/>
      <c r="F5" s="551"/>
    </row>
    <row r="6" ht="15">
      <c r="B6" s="331"/>
    </row>
    <row r="7" spans="1:6" ht="15">
      <c r="A7" s="332" t="s">
        <v>79</v>
      </c>
      <c r="B7" s="320" t="s">
        <v>10</v>
      </c>
      <c r="C7" s="320" t="s">
        <v>11</v>
      </c>
      <c r="D7" s="320" t="s">
        <v>12</v>
      </c>
      <c r="E7" s="333" t="s">
        <v>9</v>
      </c>
      <c r="F7" s="334" t="s">
        <v>235</v>
      </c>
    </row>
    <row r="8" spans="1:6" s="339" customFormat="1" ht="12.75">
      <c r="A8" s="335">
        <v>1</v>
      </c>
      <c r="B8" s="336" t="s">
        <v>47</v>
      </c>
      <c r="C8" s="337" t="s">
        <v>48</v>
      </c>
      <c r="D8" s="336" t="s">
        <v>49</v>
      </c>
      <c r="E8" s="337" t="s">
        <v>50</v>
      </c>
      <c r="F8" s="338">
        <v>6</v>
      </c>
    </row>
    <row r="9" spans="1:6" s="328" customFormat="1" ht="18" customHeight="1">
      <c r="A9" s="340">
        <v>495</v>
      </c>
      <c r="B9" s="320"/>
      <c r="C9" s="323"/>
      <c r="D9" s="320"/>
      <c r="E9" s="341" t="s">
        <v>126</v>
      </c>
      <c r="F9" s="342">
        <f>F10+F56+F63+F85+F113+F160+F189+F195+F212</f>
        <v>24354.800000000003</v>
      </c>
    </row>
    <row r="10" spans="1:7" s="344" customFormat="1" ht="17.25" customHeight="1">
      <c r="A10" s="340"/>
      <c r="B10" s="320" t="s">
        <v>17</v>
      </c>
      <c r="C10" s="323" t="s">
        <v>16</v>
      </c>
      <c r="D10" s="320" t="s">
        <v>16</v>
      </c>
      <c r="E10" s="322" t="s">
        <v>134</v>
      </c>
      <c r="F10" s="334">
        <f>F11+F46+F41+F36</f>
        <v>6429.900000000001</v>
      </c>
      <c r="G10" s="343"/>
    </row>
    <row r="11" spans="1:6" ht="45" outlineLevel="1">
      <c r="A11" s="345"/>
      <c r="B11" s="320" t="s">
        <v>20</v>
      </c>
      <c r="C11" s="323"/>
      <c r="D11" s="320" t="s">
        <v>16</v>
      </c>
      <c r="E11" s="322" t="s">
        <v>21</v>
      </c>
      <c r="F11" s="334">
        <f>F12+F30</f>
        <v>6291.400000000001</v>
      </c>
    </row>
    <row r="12" spans="1:6" ht="15" outlineLevel="2">
      <c r="A12" s="346"/>
      <c r="B12" s="320"/>
      <c r="C12" s="214" t="s">
        <v>318</v>
      </c>
      <c r="D12" s="320" t="s">
        <v>16</v>
      </c>
      <c r="E12" s="218" t="s">
        <v>319</v>
      </c>
      <c r="F12" s="334">
        <f>F13</f>
        <v>6291.400000000001</v>
      </c>
    </row>
    <row r="13" spans="1:6" ht="15" outlineLevel="2">
      <c r="A13" s="345"/>
      <c r="B13" s="320"/>
      <c r="C13" s="214" t="s">
        <v>320</v>
      </c>
      <c r="D13" s="320" t="s">
        <v>16</v>
      </c>
      <c r="E13" s="217" t="s">
        <v>321</v>
      </c>
      <c r="F13" s="334">
        <f>F14+F16+F26+F28+F20+F22+F24</f>
        <v>6291.400000000001</v>
      </c>
    </row>
    <row r="14" spans="1:6" ht="15" outlineLevel="2">
      <c r="A14" s="345"/>
      <c r="B14" s="320"/>
      <c r="C14" s="214" t="s">
        <v>322</v>
      </c>
      <c r="D14" s="320"/>
      <c r="E14" s="217" t="s">
        <v>363</v>
      </c>
      <c r="F14" s="334">
        <f>F15</f>
        <v>1018</v>
      </c>
    </row>
    <row r="15" spans="1:6" ht="45" outlineLevel="2">
      <c r="A15" s="345"/>
      <c r="B15" s="320"/>
      <c r="C15" s="323"/>
      <c r="D15" s="320" t="s">
        <v>59</v>
      </c>
      <c r="E15" s="322" t="s">
        <v>278</v>
      </c>
      <c r="F15" s="334">
        <v>1018</v>
      </c>
    </row>
    <row r="16" spans="1:6" ht="15" outlineLevel="3">
      <c r="A16" s="345"/>
      <c r="B16" s="320"/>
      <c r="C16" s="167" t="s">
        <v>324</v>
      </c>
      <c r="D16" s="320"/>
      <c r="E16" s="190" t="s">
        <v>317</v>
      </c>
      <c r="F16" s="334">
        <f>F17+F18+F19</f>
        <v>4785.6</v>
      </c>
    </row>
    <row r="17" spans="1:6" ht="45" outlineLevel="3">
      <c r="A17" s="345"/>
      <c r="B17" s="320"/>
      <c r="C17" s="323"/>
      <c r="D17" s="320" t="s">
        <v>59</v>
      </c>
      <c r="E17" s="322" t="s">
        <v>278</v>
      </c>
      <c r="F17" s="334">
        <v>3942</v>
      </c>
    </row>
    <row r="18" spans="1:6" ht="30" outlineLevel="3">
      <c r="A18" s="345"/>
      <c r="B18" s="320"/>
      <c r="C18" s="323"/>
      <c r="D18" s="320" t="s">
        <v>63</v>
      </c>
      <c r="E18" s="322" t="s">
        <v>279</v>
      </c>
      <c r="F18" s="334">
        <v>808.6</v>
      </c>
    </row>
    <row r="19" spans="1:6" ht="15" outlineLevel="3">
      <c r="A19" s="345"/>
      <c r="B19" s="320"/>
      <c r="C19" s="323"/>
      <c r="D19" s="320" t="s">
        <v>64</v>
      </c>
      <c r="E19" s="322" t="s">
        <v>65</v>
      </c>
      <c r="F19" s="334">
        <v>35</v>
      </c>
    </row>
    <row r="20" spans="1:6" ht="15" outlineLevel="3">
      <c r="A20" s="345"/>
      <c r="B20" s="320"/>
      <c r="C20" s="167" t="s">
        <v>468</v>
      </c>
      <c r="D20" s="181"/>
      <c r="E20" s="182" t="s">
        <v>469</v>
      </c>
      <c r="F20" s="294">
        <f>F21</f>
        <v>100.4</v>
      </c>
    </row>
    <row r="21" spans="1:6" ht="15" outlineLevel="3">
      <c r="A21" s="345"/>
      <c r="B21" s="320"/>
      <c r="C21" s="167"/>
      <c r="D21" s="181" t="s">
        <v>5</v>
      </c>
      <c r="E21" s="182" t="s">
        <v>60</v>
      </c>
      <c r="F21" s="294">
        <v>100.4</v>
      </c>
    </row>
    <row r="22" spans="1:6" ht="15" outlineLevel="3">
      <c r="A22" s="345"/>
      <c r="B22" s="320"/>
      <c r="C22" s="167" t="s">
        <v>470</v>
      </c>
      <c r="D22" s="181"/>
      <c r="E22" s="182" t="s">
        <v>471</v>
      </c>
      <c r="F22" s="294">
        <f>F23</f>
        <v>53.1</v>
      </c>
    </row>
    <row r="23" spans="1:6" ht="15" outlineLevel="3">
      <c r="A23" s="345"/>
      <c r="B23" s="320"/>
      <c r="C23" s="167"/>
      <c r="D23" s="181" t="s">
        <v>5</v>
      </c>
      <c r="E23" s="182" t="s">
        <v>60</v>
      </c>
      <c r="F23" s="294">
        <v>53.1</v>
      </c>
    </row>
    <row r="24" spans="1:6" ht="30" outlineLevel="3">
      <c r="A24" s="345"/>
      <c r="B24" s="320"/>
      <c r="C24" s="167" t="s">
        <v>564</v>
      </c>
      <c r="D24" s="181"/>
      <c r="E24" s="293" t="s">
        <v>565</v>
      </c>
      <c r="F24" s="294">
        <f>F25</f>
        <v>326</v>
      </c>
    </row>
    <row r="25" spans="1:6" ht="15" outlineLevel="3">
      <c r="A25" s="345"/>
      <c r="B25" s="320"/>
      <c r="C25" s="167"/>
      <c r="D25" s="181" t="s">
        <v>5</v>
      </c>
      <c r="E25" s="182" t="s">
        <v>60</v>
      </c>
      <c r="F25" s="294">
        <v>326</v>
      </c>
    </row>
    <row r="26" spans="1:6" ht="15" outlineLevel="3">
      <c r="A26" s="345"/>
      <c r="B26" s="320"/>
      <c r="C26" s="323" t="s">
        <v>512</v>
      </c>
      <c r="D26" s="320"/>
      <c r="E26" s="322" t="s">
        <v>183</v>
      </c>
      <c r="F26" s="334">
        <f>F27</f>
        <v>2.3</v>
      </c>
    </row>
    <row r="27" spans="1:6" ht="30" outlineLevel="3">
      <c r="A27" s="345"/>
      <c r="B27" s="320"/>
      <c r="C27" s="323"/>
      <c r="D27" s="320" t="s">
        <v>63</v>
      </c>
      <c r="E27" s="322" t="s">
        <v>279</v>
      </c>
      <c r="F27" s="334">
        <v>2.3</v>
      </c>
    </row>
    <row r="28" spans="1:6" ht="45" outlineLevel="3">
      <c r="A28" s="345"/>
      <c r="B28" s="320"/>
      <c r="C28" s="152" t="s">
        <v>513</v>
      </c>
      <c r="D28" s="320"/>
      <c r="E28" s="151" t="s">
        <v>364</v>
      </c>
      <c r="F28" s="334">
        <f>F29</f>
        <v>6</v>
      </c>
    </row>
    <row r="29" spans="1:6" ht="29.25" customHeight="1" outlineLevel="3">
      <c r="A29" s="345"/>
      <c r="B29" s="320"/>
      <c r="C29" s="323"/>
      <c r="D29" s="320" t="s">
        <v>63</v>
      </c>
      <c r="E29" s="322" t="s">
        <v>279</v>
      </c>
      <c r="F29" s="334">
        <v>6</v>
      </c>
    </row>
    <row r="30" spans="1:6" ht="30" hidden="1" outlineLevel="3">
      <c r="A30" s="504"/>
      <c r="B30" s="505"/>
      <c r="C30" s="506" t="s">
        <v>443</v>
      </c>
      <c r="D30" s="505"/>
      <c r="E30" s="507" t="s">
        <v>444</v>
      </c>
      <c r="F30" s="508">
        <f>F31</f>
        <v>0</v>
      </c>
    </row>
    <row r="31" spans="1:6" ht="30" hidden="1" outlineLevel="3">
      <c r="A31" s="504"/>
      <c r="B31" s="505"/>
      <c r="C31" s="506" t="s">
        <v>445</v>
      </c>
      <c r="D31" s="505"/>
      <c r="E31" s="507" t="s">
        <v>446</v>
      </c>
      <c r="F31" s="508">
        <f>F32</f>
        <v>0</v>
      </c>
    </row>
    <row r="32" spans="1:6" ht="31.5" customHeight="1" hidden="1" outlineLevel="3">
      <c r="A32" s="504"/>
      <c r="B32" s="505"/>
      <c r="C32" s="506" t="s">
        <v>447</v>
      </c>
      <c r="D32" s="505"/>
      <c r="E32" s="507" t="s">
        <v>448</v>
      </c>
      <c r="F32" s="508">
        <f>F33</f>
        <v>0</v>
      </c>
    </row>
    <row r="33" spans="1:6" ht="30" hidden="1" outlineLevel="3">
      <c r="A33" s="504"/>
      <c r="B33" s="505"/>
      <c r="C33" s="509" t="s">
        <v>449</v>
      </c>
      <c r="D33" s="510"/>
      <c r="E33" s="511" t="s">
        <v>450</v>
      </c>
      <c r="F33" s="512">
        <f>F34+F35</f>
        <v>0</v>
      </c>
    </row>
    <row r="34" spans="1:6" ht="30" hidden="1" outlineLevel="3">
      <c r="A34" s="504"/>
      <c r="B34" s="505"/>
      <c r="C34" s="509"/>
      <c r="D34" s="510" t="s">
        <v>63</v>
      </c>
      <c r="E34" s="511" t="s">
        <v>279</v>
      </c>
      <c r="F34" s="512"/>
    </row>
    <row r="35" spans="1:6" ht="15" hidden="1" outlineLevel="3">
      <c r="A35" s="504"/>
      <c r="B35" s="505"/>
      <c r="C35" s="509"/>
      <c r="D35" s="513">
        <v>800</v>
      </c>
      <c r="E35" s="514" t="s">
        <v>65</v>
      </c>
      <c r="F35" s="512"/>
    </row>
    <row r="36" spans="1:6" ht="15" hidden="1" outlineLevel="3">
      <c r="A36" s="345"/>
      <c r="B36" s="320" t="s">
        <v>492</v>
      </c>
      <c r="C36" s="222"/>
      <c r="D36" s="187"/>
      <c r="E36" s="179" t="s">
        <v>493</v>
      </c>
      <c r="F36" s="294">
        <f>F37</f>
        <v>0</v>
      </c>
    </row>
    <row r="37" spans="1:6" ht="15" hidden="1" outlineLevel="3">
      <c r="A37" s="345"/>
      <c r="B37" s="320"/>
      <c r="C37" s="214" t="s">
        <v>318</v>
      </c>
      <c r="D37" s="320" t="s">
        <v>16</v>
      </c>
      <c r="E37" s="218" t="s">
        <v>319</v>
      </c>
      <c r="F37" s="334">
        <f>F38</f>
        <v>0</v>
      </c>
    </row>
    <row r="38" spans="1:6" ht="30" hidden="1" outlineLevel="3">
      <c r="A38" s="345"/>
      <c r="B38" s="320"/>
      <c r="C38" s="167" t="s">
        <v>326</v>
      </c>
      <c r="D38" s="191"/>
      <c r="E38" s="190" t="s">
        <v>387</v>
      </c>
      <c r="F38" s="334">
        <f>F39</f>
        <v>0</v>
      </c>
    </row>
    <row r="39" spans="1:6" ht="15" hidden="1" outlineLevel="3">
      <c r="A39" s="345"/>
      <c r="B39" s="320"/>
      <c r="C39" s="167" t="s">
        <v>481</v>
      </c>
      <c r="D39" s="191"/>
      <c r="E39" s="460" t="s">
        <v>510</v>
      </c>
      <c r="F39" s="334">
        <f>F40</f>
        <v>0</v>
      </c>
    </row>
    <row r="40" spans="1:6" ht="15" hidden="1" outlineLevel="3">
      <c r="A40" s="345"/>
      <c r="B40" s="320"/>
      <c r="C40" s="222"/>
      <c r="D40" s="187">
        <v>800</v>
      </c>
      <c r="E40" s="179" t="s">
        <v>65</v>
      </c>
      <c r="F40" s="294"/>
    </row>
    <row r="41" spans="1:6" ht="15" outlineLevel="3">
      <c r="A41" s="345"/>
      <c r="B41" s="347" t="s">
        <v>80</v>
      </c>
      <c r="C41" s="348"/>
      <c r="D41" s="349"/>
      <c r="E41" s="321" t="s">
        <v>81</v>
      </c>
      <c r="F41" s="334">
        <f>F42</f>
        <v>96.5</v>
      </c>
    </row>
    <row r="42" spans="1:6" ht="15" outlineLevel="3">
      <c r="A42" s="345"/>
      <c r="B42" s="347"/>
      <c r="C42" s="214" t="s">
        <v>318</v>
      </c>
      <c r="D42" s="320" t="s">
        <v>16</v>
      </c>
      <c r="E42" s="218" t="s">
        <v>319</v>
      </c>
      <c r="F42" s="334">
        <f>F43</f>
        <v>96.5</v>
      </c>
    </row>
    <row r="43" spans="1:6" ht="30" outlineLevel="3">
      <c r="A43" s="345"/>
      <c r="B43" s="347"/>
      <c r="C43" s="167" t="s">
        <v>326</v>
      </c>
      <c r="D43" s="191"/>
      <c r="E43" s="190" t="s">
        <v>387</v>
      </c>
      <c r="F43" s="334">
        <f>F44</f>
        <v>96.5</v>
      </c>
    </row>
    <row r="44" spans="1:6" ht="15" outlineLevel="4">
      <c r="A44" s="345"/>
      <c r="B44" s="347"/>
      <c r="C44" s="174" t="s">
        <v>328</v>
      </c>
      <c r="D44" s="349"/>
      <c r="E44" s="321" t="s">
        <v>82</v>
      </c>
      <c r="F44" s="334">
        <f>F45</f>
        <v>96.5</v>
      </c>
    </row>
    <row r="45" spans="1:6" ht="15" outlineLevel="2">
      <c r="A45" s="345"/>
      <c r="B45" s="349"/>
      <c r="C45" s="348"/>
      <c r="D45" s="349">
        <v>800</v>
      </c>
      <c r="E45" s="321" t="s">
        <v>65</v>
      </c>
      <c r="F45" s="334">
        <v>96.5</v>
      </c>
    </row>
    <row r="46" spans="1:6" ht="15" outlineLevel="2">
      <c r="A46" s="345"/>
      <c r="B46" s="350" t="s">
        <v>56</v>
      </c>
      <c r="C46" s="351"/>
      <c r="D46" s="352"/>
      <c r="E46" s="353" t="s">
        <v>271</v>
      </c>
      <c r="F46" s="334">
        <f>F47</f>
        <v>42</v>
      </c>
    </row>
    <row r="47" spans="1:6" ht="15" outlineLevel="2">
      <c r="A47" s="345"/>
      <c r="B47" s="350"/>
      <c r="C47" s="214" t="s">
        <v>318</v>
      </c>
      <c r="D47" s="320" t="s">
        <v>16</v>
      </c>
      <c r="E47" s="218" t="s">
        <v>319</v>
      </c>
      <c r="F47" s="334">
        <f>F48+F51</f>
        <v>42</v>
      </c>
    </row>
    <row r="48" spans="1:6" ht="15" outlineLevel="2">
      <c r="A48" s="345"/>
      <c r="B48" s="350"/>
      <c r="C48" s="214" t="s">
        <v>320</v>
      </c>
      <c r="D48" s="320" t="s">
        <v>16</v>
      </c>
      <c r="E48" s="217" t="s">
        <v>321</v>
      </c>
      <c r="F48" s="334">
        <f>F49</f>
        <v>25</v>
      </c>
    </row>
    <row r="49" spans="1:6" ht="15" outlineLevel="2">
      <c r="A49" s="345"/>
      <c r="B49" s="350"/>
      <c r="C49" s="167" t="s">
        <v>325</v>
      </c>
      <c r="D49" s="320"/>
      <c r="E49" s="322" t="s">
        <v>240</v>
      </c>
      <c r="F49" s="334">
        <f>F50</f>
        <v>25</v>
      </c>
    </row>
    <row r="50" spans="1:6" ht="15" outlineLevel="2">
      <c r="A50" s="345"/>
      <c r="B50" s="350"/>
      <c r="C50" s="323"/>
      <c r="D50" s="187">
        <v>800</v>
      </c>
      <c r="E50" s="179" t="s">
        <v>65</v>
      </c>
      <c r="F50" s="334">
        <v>25</v>
      </c>
    </row>
    <row r="51" spans="1:6" ht="30" outlineLevel="2">
      <c r="A51" s="345"/>
      <c r="B51" s="320"/>
      <c r="C51" s="167" t="s">
        <v>326</v>
      </c>
      <c r="D51" s="191"/>
      <c r="E51" s="190" t="s">
        <v>387</v>
      </c>
      <c r="F51" s="334">
        <f>F52+F54</f>
        <v>17</v>
      </c>
    </row>
    <row r="52" spans="1:6" ht="15" outlineLevel="3">
      <c r="A52" s="345"/>
      <c r="B52" s="320"/>
      <c r="C52" s="167" t="s">
        <v>327</v>
      </c>
      <c r="D52" s="320"/>
      <c r="E52" s="322" t="s">
        <v>123</v>
      </c>
      <c r="F52" s="334">
        <f>F53</f>
        <v>17</v>
      </c>
    </row>
    <row r="53" spans="1:6" ht="19.5" customHeight="1" outlineLevel="3">
      <c r="A53" s="345"/>
      <c r="B53" s="320"/>
      <c r="C53" s="323"/>
      <c r="D53" s="320" t="s">
        <v>63</v>
      </c>
      <c r="E53" s="322" t="s">
        <v>279</v>
      </c>
      <c r="F53" s="334">
        <v>17</v>
      </c>
    </row>
    <row r="54" spans="1:6" ht="2.25" customHeight="1" hidden="1" outlineLevel="3">
      <c r="A54" s="345"/>
      <c r="B54" s="320"/>
      <c r="C54" s="174" t="s">
        <v>357</v>
      </c>
      <c r="D54" s="181"/>
      <c r="E54" s="221" t="s">
        <v>367</v>
      </c>
      <c r="F54" s="294">
        <f>F55</f>
        <v>0</v>
      </c>
    </row>
    <row r="55" spans="1:6" ht="30" hidden="1" outlineLevel="3">
      <c r="A55" s="345"/>
      <c r="B55" s="320"/>
      <c r="C55" s="174"/>
      <c r="D55" s="181" t="s">
        <v>63</v>
      </c>
      <c r="E55" s="182" t="s">
        <v>279</v>
      </c>
      <c r="F55" s="294"/>
    </row>
    <row r="56" spans="1:6" ht="15" outlineLevel="4">
      <c r="A56" s="345"/>
      <c r="B56" s="296" t="s">
        <v>138</v>
      </c>
      <c r="C56" s="295"/>
      <c r="D56" s="296"/>
      <c r="E56" s="354" t="s">
        <v>139</v>
      </c>
      <c r="F56" s="355">
        <f>F57</f>
        <v>220.8</v>
      </c>
    </row>
    <row r="57" spans="1:6" ht="15" outlineLevel="4">
      <c r="A57" s="345"/>
      <c r="B57" s="296" t="s">
        <v>140</v>
      </c>
      <c r="C57" s="356"/>
      <c r="D57" s="357"/>
      <c r="E57" s="354" t="s">
        <v>141</v>
      </c>
      <c r="F57" s="355">
        <f>F58</f>
        <v>220.8</v>
      </c>
    </row>
    <row r="58" spans="1:6" ht="15" outlineLevel="4">
      <c r="A58" s="345"/>
      <c r="B58" s="296"/>
      <c r="C58" s="214" t="s">
        <v>318</v>
      </c>
      <c r="D58" s="320" t="s">
        <v>16</v>
      </c>
      <c r="E58" s="218" t="s">
        <v>319</v>
      </c>
      <c r="F58" s="334">
        <f>F59</f>
        <v>220.8</v>
      </c>
    </row>
    <row r="59" spans="1:6" ht="15" outlineLevel="4">
      <c r="A59" s="345"/>
      <c r="B59" s="296"/>
      <c r="C59" s="214" t="s">
        <v>320</v>
      </c>
      <c r="D59" s="320" t="s">
        <v>16</v>
      </c>
      <c r="E59" s="217" t="s">
        <v>321</v>
      </c>
      <c r="F59" s="355">
        <f>F60</f>
        <v>220.8</v>
      </c>
    </row>
    <row r="60" spans="1:6" ht="30" outlineLevel="4">
      <c r="A60" s="345"/>
      <c r="B60" s="296"/>
      <c r="C60" s="296" t="s">
        <v>368</v>
      </c>
      <c r="D60" s="296"/>
      <c r="E60" s="354" t="s">
        <v>142</v>
      </c>
      <c r="F60" s="355">
        <f>F61+F62</f>
        <v>220.8</v>
      </c>
    </row>
    <row r="61" spans="1:6" ht="44.25" customHeight="1" outlineLevel="4">
      <c r="A61" s="345"/>
      <c r="B61" s="296"/>
      <c r="C61" s="296"/>
      <c r="D61" s="296" t="s">
        <v>59</v>
      </c>
      <c r="E61" s="322" t="s">
        <v>278</v>
      </c>
      <c r="F61" s="355">
        <v>220.8</v>
      </c>
    </row>
    <row r="62" spans="1:6" s="344" customFormat="1" ht="0.75" customHeight="1" hidden="1">
      <c r="A62" s="340"/>
      <c r="B62" s="357"/>
      <c r="C62" s="356"/>
      <c r="D62" s="357" t="s">
        <v>63</v>
      </c>
      <c r="E62" s="322" t="s">
        <v>279</v>
      </c>
      <c r="F62" s="358"/>
    </row>
    <row r="63" spans="1:6" s="344" customFormat="1" ht="15">
      <c r="A63" s="345"/>
      <c r="B63" s="320" t="s">
        <v>28</v>
      </c>
      <c r="C63" s="323" t="s">
        <v>16</v>
      </c>
      <c r="D63" s="320" t="s">
        <v>16</v>
      </c>
      <c r="E63" s="322" t="s">
        <v>130</v>
      </c>
      <c r="F63" s="334">
        <f>F64+F70</f>
        <v>2441.8</v>
      </c>
    </row>
    <row r="64" spans="1:6" s="344" customFormat="1" ht="30">
      <c r="A64" s="340"/>
      <c r="B64" s="320" t="s">
        <v>73</v>
      </c>
      <c r="C64" s="323"/>
      <c r="D64" s="320"/>
      <c r="E64" s="322" t="s">
        <v>74</v>
      </c>
      <c r="F64" s="334">
        <f>F65</f>
        <v>80</v>
      </c>
    </row>
    <row r="65" spans="1:6" s="344" customFormat="1" ht="33.75" customHeight="1">
      <c r="A65" s="340"/>
      <c r="B65" s="320"/>
      <c r="C65" s="214" t="s">
        <v>443</v>
      </c>
      <c r="D65" s="320"/>
      <c r="E65" s="218" t="s">
        <v>444</v>
      </c>
      <c r="F65" s="334">
        <f>F66</f>
        <v>80</v>
      </c>
    </row>
    <row r="66" spans="1:6" s="344" customFormat="1" ht="30">
      <c r="A66" s="340"/>
      <c r="B66" s="359"/>
      <c r="C66" s="167" t="s">
        <v>462</v>
      </c>
      <c r="D66" s="190"/>
      <c r="E66" s="190" t="s">
        <v>463</v>
      </c>
      <c r="F66" s="294">
        <f>F67</f>
        <v>80</v>
      </c>
    </row>
    <row r="67" spans="1:7" ht="30" outlineLevel="3">
      <c r="A67" s="345"/>
      <c r="B67" s="359"/>
      <c r="C67" s="167" t="s">
        <v>464</v>
      </c>
      <c r="D67" s="190"/>
      <c r="E67" s="190" t="s">
        <v>465</v>
      </c>
      <c r="F67" s="294">
        <f>F68</f>
        <v>80</v>
      </c>
      <c r="G67" s="360"/>
    </row>
    <row r="68" spans="1:7" ht="30" outlineLevel="3">
      <c r="A68" s="345"/>
      <c r="B68" s="359"/>
      <c r="C68" s="261" t="s">
        <v>472</v>
      </c>
      <c r="D68" s="180"/>
      <c r="E68" s="180" t="s">
        <v>467</v>
      </c>
      <c r="F68" s="294">
        <f>F69</f>
        <v>80</v>
      </c>
      <c r="G68" s="360"/>
    </row>
    <row r="69" spans="1:6" ht="30" outlineLevel="3">
      <c r="A69" s="345"/>
      <c r="B69" s="359"/>
      <c r="C69" s="469"/>
      <c r="D69" s="181" t="s">
        <v>63</v>
      </c>
      <c r="E69" s="182" t="s">
        <v>279</v>
      </c>
      <c r="F69" s="294">
        <v>80</v>
      </c>
    </row>
    <row r="70" spans="1:6" ht="15" outlineLevel="3">
      <c r="A70" s="345"/>
      <c r="B70" s="320" t="s">
        <v>280</v>
      </c>
      <c r="C70" s="323"/>
      <c r="D70" s="320"/>
      <c r="E70" s="322" t="s">
        <v>281</v>
      </c>
      <c r="F70" s="334">
        <f>F71</f>
        <v>2361.8</v>
      </c>
    </row>
    <row r="71" spans="1:6" ht="30.75" customHeight="1" outlineLevel="3">
      <c r="A71" s="345"/>
      <c r="B71" s="320"/>
      <c r="C71" s="642" t="s">
        <v>443</v>
      </c>
      <c r="D71" s="643"/>
      <c r="E71" s="644" t="s">
        <v>444</v>
      </c>
      <c r="F71" s="334">
        <f>F72</f>
        <v>2361.8</v>
      </c>
    </row>
    <row r="72" spans="1:6" ht="30" outlineLevel="3">
      <c r="A72" s="345"/>
      <c r="B72" s="320"/>
      <c r="C72" s="261" t="s">
        <v>445</v>
      </c>
      <c r="D72" s="636"/>
      <c r="E72" s="262" t="s">
        <v>446</v>
      </c>
      <c r="F72" s="334">
        <f>F73</f>
        <v>2361.8</v>
      </c>
    </row>
    <row r="73" spans="1:6" ht="35.25" customHeight="1" outlineLevel="3">
      <c r="A73" s="345"/>
      <c r="B73" s="320"/>
      <c r="C73" s="645" t="s">
        <v>447</v>
      </c>
      <c r="D73" s="643"/>
      <c r="E73" s="646" t="s">
        <v>448</v>
      </c>
      <c r="F73" s="334">
        <f>F74+F78+F80</f>
        <v>2361.8</v>
      </c>
    </row>
    <row r="74" spans="1:6" ht="30" outlineLevel="3">
      <c r="A74" s="345"/>
      <c r="B74" s="320"/>
      <c r="C74" s="261" t="s">
        <v>449</v>
      </c>
      <c r="D74" s="260"/>
      <c r="E74" s="259" t="s">
        <v>450</v>
      </c>
      <c r="F74" s="294">
        <f>F76+F77+F75</f>
        <v>483.6</v>
      </c>
    </row>
    <row r="75" spans="1:6" ht="0.75" customHeight="1" hidden="1" outlineLevel="3">
      <c r="A75" s="345"/>
      <c r="B75" s="320"/>
      <c r="C75" s="261"/>
      <c r="D75" s="261" t="s">
        <v>59</v>
      </c>
      <c r="E75" s="442" t="s">
        <v>278</v>
      </c>
      <c r="F75" s="294"/>
    </row>
    <row r="76" spans="1:6" ht="30" outlineLevel="3">
      <c r="A76" s="345"/>
      <c r="B76" s="320"/>
      <c r="C76" s="261"/>
      <c r="D76" s="260" t="s">
        <v>63</v>
      </c>
      <c r="E76" s="259" t="s">
        <v>279</v>
      </c>
      <c r="F76" s="294">
        <v>438.6</v>
      </c>
    </row>
    <row r="77" spans="1:6" ht="15" outlineLevel="3">
      <c r="A77" s="345"/>
      <c r="B77" s="320"/>
      <c r="C77" s="261"/>
      <c r="D77" s="647">
        <v>800</v>
      </c>
      <c r="E77" s="648" t="s">
        <v>65</v>
      </c>
      <c r="F77" s="294">
        <v>45</v>
      </c>
    </row>
    <row r="78" spans="1:6" ht="45" outlineLevel="3">
      <c r="A78" s="345"/>
      <c r="B78" s="320"/>
      <c r="C78" s="261" t="s">
        <v>456</v>
      </c>
      <c r="D78" s="260"/>
      <c r="E78" s="259" t="s">
        <v>457</v>
      </c>
      <c r="F78" s="294">
        <f>F79</f>
        <v>10</v>
      </c>
    </row>
    <row r="79" spans="1:6" ht="30" outlineLevel="3">
      <c r="A79" s="345"/>
      <c r="B79" s="320"/>
      <c r="C79" s="167"/>
      <c r="D79" s="181" t="s">
        <v>63</v>
      </c>
      <c r="E79" s="182" t="s">
        <v>279</v>
      </c>
      <c r="F79" s="419">
        <v>10</v>
      </c>
    </row>
    <row r="80" spans="1:6" ht="15" outlineLevel="3">
      <c r="A80" s="345"/>
      <c r="B80" s="320"/>
      <c r="C80" s="167" t="s">
        <v>598</v>
      </c>
      <c r="D80" s="181"/>
      <c r="E80" s="182" t="s">
        <v>599</v>
      </c>
      <c r="F80" s="419">
        <f>F81</f>
        <v>1868.2</v>
      </c>
    </row>
    <row r="81" spans="1:6" ht="30" outlineLevel="3">
      <c r="A81" s="345"/>
      <c r="B81" s="320"/>
      <c r="C81" s="167"/>
      <c r="D81" s="181" t="s">
        <v>63</v>
      </c>
      <c r="E81" s="182" t="s">
        <v>279</v>
      </c>
      <c r="F81" s="419">
        <v>1868.2</v>
      </c>
    </row>
    <row r="82" spans="1:6" s="361" customFormat="1" ht="30.75" customHeight="1" hidden="1" outlineLevel="3">
      <c r="A82" s="345"/>
      <c r="B82" s="359"/>
      <c r="C82" s="167" t="s">
        <v>458</v>
      </c>
      <c r="D82" s="190"/>
      <c r="E82" s="190" t="s">
        <v>459</v>
      </c>
      <c r="F82" s="419">
        <f>F83</f>
        <v>0</v>
      </c>
    </row>
    <row r="83" spans="1:6" ht="30" hidden="1" outlineLevel="3">
      <c r="A83" s="345"/>
      <c r="B83" s="359"/>
      <c r="C83" s="167" t="s">
        <v>460</v>
      </c>
      <c r="D83" s="180"/>
      <c r="E83" s="180" t="s">
        <v>461</v>
      </c>
      <c r="F83" s="419">
        <f>F84</f>
        <v>0</v>
      </c>
    </row>
    <row r="84" spans="1:6" ht="30" hidden="1" outlineLevel="3">
      <c r="A84" s="345"/>
      <c r="B84" s="359"/>
      <c r="C84" s="167"/>
      <c r="D84" s="185" t="s">
        <v>66</v>
      </c>
      <c r="E84" s="186" t="s">
        <v>67</v>
      </c>
      <c r="F84" s="419"/>
    </row>
    <row r="85" spans="1:6" ht="15" outlineLevel="3">
      <c r="A85" s="345"/>
      <c r="B85" s="347" t="s">
        <v>61</v>
      </c>
      <c r="C85" s="520"/>
      <c r="D85" s="347"/>
      <c r="E85" s="521" t="s">
        <v>131</v>
      </c>
      <c r="F85" s="409">
        <f>F91+F110+F86</f>
        <v>3151.7</v>
      </c>
    </row>
    <row r="86" spans="1:6" ht="15" outlineLevel="3">
      <c r="A86" s="345"/>
      <c r="B86" s="347" t="s">
        <v>586</v>
      </c>
      <c r="C86" s="520"/>
      <c r="D86" s="347"/>
      <c r="E86" s="522" t="s">
        <v>587</v>
      </c>
      <c r="F86" s="409">
        <f>F87</f>
        <v>96.8</v>
      </c>
    </row>
    <row r="87" spans="1:6" ht="15" outlineLevel="3">
      <c r="A87" s="345"/>
      <c r="B87" s="347"/>
      <c r="C87" s="167" t="s">
        <v>318</v>
      </c>
      <c r="D87" s="181"/>
      <c r="E87" s="203" t="s">
        <v>319</v>
      </c>
      <c r="F87" s="409">
        <f>F88</f>
        <v>96.8</v>
      </c>
    </row>
    <row r="88" spans="1:6" ht="30" outlineLevel="3">
      <c r="A88" s="345"/>
      <c r="B88" s="347"/>
      <c r="C88" s="167" t="s">
        <v>326</v>
      </c>
      <c r="D88" s="191"/>
      <c r="E88" s="190" t="s">
        <v>387</v>
      </c>
      <c r="F88" s="409">
        <f>F89</f>
        <v>96.8</v>
      </c>
    </row>
    <row r="89" spans="1:6" ht="30" outlineLevel="3">
      <c r="A89" s="345"/>
      <c r="B89" s="347"/>
      <c r="C89" s="520" t="s">
        <v>514</v>
      </c>
      <c r="D89" s="347"/>
      <c r="E89" s="521" t="s">
        <v>362</v>
      </c>
      <c r="F89" s="419">
        <f>F90</f>
        <v>96.8</v>
      </c>
    </row>
    <row r="90" spans="1:6" ht="30" outlineLevel="3">
      <c r="A90" s="345"/>
      <c r="B90" s="347"/>
      <c r="C90" s="368"/>
      <c r="D90" s="181" t="s">
        <v>63</v>
      </c>
      <c r="E90" s="182" t="s">
        <v>279</v>
      </c>
      <c r="F90" s="419">
        <v>96.8</v>
      </c>
    </row>
    <row r="91" spans="1:6" ht="15" outlineLevel="3">
      <c r="A91" s="345"/>
      <c r="B91" s="320" t="s">
        <v>62</v>
      </c>
      <c r="C91" s="523"/>
      <c r="D91" s="524"/>
      <c r="E91" s="521" t="s">
        <v>210</v>
      </c>
      <c r="F91" s="409">
        <f>F92</f>
        <v>3054.8999999999996</v>
      </c>
    </row>
    <row r="92" spans="1:6" ht="34.5" customHeight="1" outlineLevel="3">
      <c r="A92" s="345"/>
      <c r="B92" s="320"/>
      <c r="C92" s="167" t="s">
        <v>308</v>
      </c>
      <c r="D92" s="193"/>
      <c r="E92" s="194" t="s">
        <v>339</v>
      </c>
      <c r="F92" s="294">
        <f>F93</f>
        <v>3054.8999999999996</v>
      </c>
    </row>
    <row r="93" spans="1:6" ht="15" outlineLevel="3">
      <c r="A93" s="345"/>
      <c r="B93" s="320"/>
      <c r="C93" s="167" t="s">
        <v>309</v>
      </c>
      <c r="D93" s="190"/>
      <c r="E93" s="190" t="s">
        <v>340</v>
      </c>
      <c r="F93" s="294">
        <f>F94+F99</f>
        <v>3054.8999999999996</v>
      </c>
    </row>
    <row r="94" spans="1:6" ht="30" outlineLevel="3">
      <c r="A94" s="345"/>
      <c r="B94" s="320"/>
      <c r="C94" s="167" t="s">
        <v>310</v>
      </c>
      <c r="D94" s="196"/>
      <c r="E94" s="196" t="s">
        <v>473</v>
      </c>
      <c r="F94" s="294">
        <f>F95+F97</f>
        <v>2204.6</v>
      </c>
    </row>
    <row r="95" spans="1:6" ht="15" outlineLevel="3">
      <c r="A95" s="345"/>
      <c r="B95" s="320"/>
      <c r="C95" s="167" t="s">
        <v>311</v>
      </c>
      <c r="D95" s="199"/>
      <c r="E95" s="199" t="s">
        <v>145</v>
      </c>
      <c r="F95" s="294">
        <f>F96</f>
        <v>1304.6</v>
      </c>
    </row>
    <row r="96" spans="1:6" ht="30" outlineLevel="3">
      <c r="A96" s="345"/>
      <c r="B96" s="320"/>
      <c r="C96" s="167"/>
      <c r="D96" s="181" t="s">
        <v>63</v>
      </c>
      <c r="E96" s="182" t="s">
        <v>279</v>
      </c>
      <c r="F96" s="294">
        <v>1304.6</v>
      </c>
    </row>
    <row r="97" spans="1:9" s="344" customFormat="1" ht="30">
      <c r="A97" s="340"/>
      <c r="B97" s="320"/>
      <c r="C97" s="284" t="s">
        <v>374</v>
      </c>
      <c r="D97" s="181"/>
      <c r="E97" s="223" t="s">
        <v>375</v>
      </c>
      <c r="F97" s="294">
        <f>F98</f>
        <v>900</v>
      </c>
      <c r="I97" s="324"/>
    </row>
    <row r="98" spans="1:9" s="344" customFormat="1" ht="30">
      <c r="A98" s="340"/>
      <c r="B98" s="320"/>
      <c r="C98" s="222"/>
      <c r="D98" s="181" t="s">
        <v>63</v>
      </c>
      <c r="E98" s="182" t="s">
        <v>279</v>
      </c>
      <c r="F98" s="294">
        <v>900</v>
      </c>
      <c r="I98" s="324"/>
    </row>
    <row r="99" spans="1:9" s="344" customFormat="1" ht="30">
      <c r="A99" s="340"/>
      <c r="B99" s="320"/>
      <c r="C99" s="167" t="s">
        <v>312</v>
      </c>
      <c r="D99" s="190"/>
      <c r="E99" s="262" t="s">
        <v>474</v>
      </c>
      <c r="F99" s="294">
        <f>F100+F102+F104+F108+F106</f>
        <v>850.3</v>
      </c>
      <c r="I99" s="324"/>
    </row>
    <row r="100" spans="1:9" s="344" customFormat="1" ht="15">
      <c r="A100" s="340"/>
      <c r="B100" s="320"/>
      <c r="C100" s="167" t="s">
        <v>343</v>
      </c>
      <c r="D100" s="180"/>
      <c r="E100" s="180" t="s">
        <v>342</v>
      </c>
      <c r="F100" s="294">
        <f>F101</f>
        <v>762</v>
      </c>
      <c r="I100" s="324"/>
    </row>
    <row r="101" spans="1:9" s="344" customFormat="1" ht="30">
      <c r="A101" s="340"/>
      <c r="B101" s="320"/>
      <c r="C101" s="167"/>
      <c r="D101" s="180" t="s">
        <v>63</v>
      </c>
      <c r="E101" s="180" t="s">
        <v>279</v>
      </c>
      <c r="F101" s="294">
        <v>762</v>
      </c>
      <c r="I101" s="324"/>
    </row>
    <row r="102" spans="1:9" s="344" customFormat="1" ht="30">
      <c r="A102" s="340"/>
      <c r="B102" s="320"/>
      <c r="C102" s="167" t="s">
        <v>527</v>
      </c>
      <c r="D102" s="180"/>
      <c r="E102" s="363" t="s">
        <v>475</v>
      </c>
      <c r="F102" s="294">
        <f>F103</f>
        <v>88.3</v>
      </c>
      <c r="I102" s="324"/>
    </row>
    <row r="103" spans="1:9" s="344" customFormat="1" ht="15">
      <c r="A103" s="340"/>
      <c r="B103" s="320"/>
      <c r="C103" s="167"/>
      <c r="D103" s="181" t="s">
        <v>5</v>
      </c>
      <c r="E103" s="182" t="s">
        <v>60</v>
      </c>
      <c r="F103" s="294">
        <v>88.3</v>
      </c>
      <c r="I103" s="324"/>
    </row>
    <row r="104" spans="1:9" s="344" customFormat="1" ht="45" hidden="1">
      <c r="A104" s="340"/>
      <c r="B104" s="320"/>
      <c r="C104" s="167" t="s">
        <v>453</v>
      </c>
      <c r="D104" s="180"/>
      <c r="E104" s="363" t="s">
        <v>476</v>
      </c>
      <c r="F104" s="294">
        <f>F105</f>
        <v>0</v>
      </c>
      <c r="I104" s="324"/>
    </row>
    <row r="105" spans="1:9" s="344" customFormat="1" ht="30" hidden="1">
      <c r="A105" s="340"/>
      <c r="B105" s="320"/>
      <c r="C105" s="167"/>
      <c r="D105" s="180" t="s">
        <v>63</v>
      </c>
      <c r="E105" s="180" t="s">
        <v>279</v>
      </c>
      <c r="F105" s="294">
        <v>0</v>
      </c>
      <c r="I105" s="324"/>
    </row>
    <row r="106" spans="1:9" s="344" customFormat="1" ht="60" hidden="1">
      <c r="A106" s="340"/>
      <c r="B106" s="320"/>
      <c r="C106" s="167" t="s">
        <v>477</v>
      </c>
      <c r="D106" s="180"/>
      <c r="E106" s="180" t="s">
        <v>478</v>
      </c>
      <c r="F106" s="294">
        <f>F107</f>
        <v>0</v>
      </c>
      <c r="G106" s="324"/>
      <c r="I106" s="324"/>
    </row>
    <row r="107" spans="1:9" s="344" customFormat="1" ht="30" hidden="1">
      <c r="A107" s="340"/>
      <c r="B107" s="320"/>
      <c r="C107" s="167"/>
      <c r="D107" s="180" t="s">
        <v>63</v>
      </c>
      <c r="E107" s="180" t="s">
        <v>279</v>
      </c>
      <c r="F107" s="294">
        <v>0</v>
      </c>
      <c r="I107" s="324"/>
    </row>
    <row r="108" spans="1:9" s="344" customFormat="1" ht="45" hidden="1">
      <c r="A108" s="340"/>
      <c r="B108" s="320"/>
      <c r="C108" s="167" t="s">
        <v>479</v>
      </c>
      <c r="D108" s="167"/>
      <c r="E108" s="293" t="s">
        <v>480</v>
      </c>
      <c r="F108" s="294">
        <f>F109</f>
        <v>0</v>
      </c>
      <c r="I108" s="324"/>
    </row>
    <row r="109" spans="1:9" s="344" customFormat="1" ht="30" hidden="1">
      <c r="A109" s="340"/>
      <c r="B109" s="320"/>
      <c r="C109" s="222"/>
      <c r="D109" s="180" t="s">
        <v>63</v>
      </c>
      <c r="E109" s="180" t="s">
        <v>279</v>
      </c>
      <c r="F109" s="294">
        <v>0</v>
      </c>
      <c r="I109" s="324"/>
    </row>
    <row r="110" spans="1:9" s="344" customFormat="1" ht="15" hidden="1">
      <c r="A110" s="340"/>
      <c r="B110" s="320" t="s">
        <v>421</v>
      </c>
      <c r="C110" s="323"/>
      <c r="D110" s="320"/>
      <c r="E110" s="322" t="s">
        <v>422</v>
      </c>
      <c r="F110" s="334">
        <f>F111</f>
        <v>0</v>
      </c>
      <c r="G110" s="324"/>
      <c r="I110" s="324"/>
    </row>
    <row r="111" spans="1:9" s="344" customFormat="1" ht="15" hidden="1">
      <c r="A111" s="340"/>
      <c r="B111" s="320"/>
      <c r="C111" s="295" t="s">
        <v>365</v>
      </c>
      <c r="D111" s="296"/>
      <c r="E111" s="297" t="s">
        <v>423</v>
      </c>
      <c r="F111" s="298">
        <f>F112</f>
        <v>0</v>
      </c>
      <c r="I111" s="324"/>
    </row>
    <row r="112" spans="1:9" s="344" customFormat="1" ht="30" hidden="1">
      <c r="A112" s="340"/>
      <c r="B112" s="320"/>
      <c r="C112" s="295"/>
      <c r="D112" s="296" t="s">
        <v>63</v>
      </c>
      <c r="E112" s="322" t="s">
        <v>279</v>
      </c>
      <c r="F112" s="298"/>
      <c r="I112" s="324"/>
    </row>
    <row r="113" spans="1:9" s="344" customFormat="1" ht="15">
      <c r="A113" s="345"/>
      <c r="B113" s="320" t="s">
        <v>35</v>
      </c>
      <c r="C113" s="323" t="s">
        <v>16</v>
      </c>
      <c r="D113" s="320" t="s">
        <v>16</v>
      </c>
      <c r="E113" s="322" t="s">
        <v>132</v>
      </c>
      <c r="F113" s="334">
        <f>F114+F124+F153</f>
        <v>5506.6</v>
      </c>
      <c r="I113" s="324"/>
    </row>
    <row r="114" spans="1:9" s="344" customFormat="1" ht="15">
      <c r="A114" s="340"/>
      <c r="B114" s="320" t="s">
        <v>76</v>
      </c>
      <c r="C114" s="323"/>
      <c r="D114" s="320"/>
      <c r="E114" s="322" t="s">
        <v>77</v>
      </c>
      <c r="F114" s="334">
        <f>F115</f>
        <v>1734.3</v>
      </c>
      <c r="I114" s="324"/>
    </row>
    <row r="115" spans="1:9" s="344" customFormat="1" ht="15">
      <c r="A115" s="340"/>
      <c r="B115" s="320"/>
      <c r="C115" s="214" t="s">
        <v>318</v>
      </c>
      <c r="D115" s="320" t="s">
        <v>16</v>
      </c>
      <c r="E115" s="218" t="s">
        <v>319</v>
      </c>
      <c r="F115" s="334">
        <f>F116</f>
        <v>1734.3</v>
      </c>
      <c r="I115" s="324"/>
    </row>
    <row r="116" spans="1:9" s="344" customFormat="1" ht="30">
      <c r="A116" s="340"/>
      <c r="B116" s="320"/>
      <c r="C116" s="167" t="s">
        <v>326</v>
      </c>
      <c r="D116" s="191"/>
      <c r="E116" s="190" t="s">
        <v>387</v>
      </c>
      <c r="F116" s="334">
        <f>F117+F120+F122</f>
        <v>1734.3</v>
      </c>
      <c r="I116" s="324"/>
    </row>
    <row r="117" spans="1:9" s="344" customFormat="1" ht="30">
      <c r="A117" s="340"/>
      <c r="B117" s="320"/>
      <c r="C117" s="174" t="s">
        <v>356</v>
      </c>
      <c r="D117" s="181"/>
      <c r="E117" s="322" t="s">
        <v>217</v>
      </c>
      <c r="F117" s="334">
        <f>F118+F119</f>
        <v>1734.3</v>
      </c>
      <c r="I117" s="324"/>
    </row>
    <row r="118" spans="1:9" s="344" customFormat="1" ht="30">
      <c r="A118" s="340"/>
      <c r="B118" s="320"/>
      <c r="C118" s="174"/>
      <c r="D118" s="181" t="s">
        <v>63</v>
      </c>
      <c r="E118" s="182" t="s">
        <v>279</v>
      </c>
      <c r="F118" s="334">
        <v>1599.3</v>
      </c>
      <c r="G118" s="324"/>
      <c r="I118" s="324"/>
    </row>
    <row r="119" spans="1:9" s="344" customFormat="1" ht="15" customHeight="1">
      <c r="A119" s="340"/>
      <c r="B119" s="320"/>
      <c r="C119" s="323"/>
      <c r="D119" s="320" t="s">
        <v>64</v>
      </c>
      <c r="E119" s="322" t="s">
        <v>65</v>
      </c>
      <c r="F119" s="334">
        <v>135</v>
      </c>
      <c r="I119" s="324"/>
    </row>
    <row r="120" spans="1:9" s="344" customFormat="1" ht="15" hidden="1">
      <c r="A120" s="340"/>
      <c r="B120" s="320"/>
      <c r="C120" s="323" t="s">
        <v>481</v>
      </c>
      <c r="D120" s="320"/>
      <c r="E120" s="322" t="s">
        <v>482</v>
      </c>
      <c r="F120" s="334">
        <f>F121</f>
        <v>0</v>
      </c>
      <c r="G120" s="324"/>
      <c r="I120" s="324"/>
    </row>
    <row r="121" spans="1:9" s="344" customFormat="1" ht="30" hidden="1">
      <c r="A121" s="340"/>
      <c r="B121" s="320"/>
      <c r="C121" s="323"/>
      <c r="D121" s="320" t="s">
        <v>63</v>
      </c>
      <c r="E121" s="182" t="s">
        <v>279</v>
      </c>
      <c r="F121" s="334"/>
      <c r="I121" s="324"/>
    </row>
    <row r="122" spans="1:9" s="344" customFormat="1" ht="30" hidden="1">
      <c r="A122" s="340"/>
      <c r="B122" s="320"/>
      <c r="C122" s="323" t="s">
        <v>483</v>
      </c>
      <c r="D122" s="320"/>
      <c r="E122" s="223" t="s">
        <v>525</v>
      </c>
      <c r="F122" s="334">
        <f>F123</f>
        <v>0</v>
      </c>
      <c r="I122" s="324"/>
    </row>
    <row r="123" spans="1:9" s="344" customFormat="1" ht="15" hidden="1">
      <c r="A123" s="340"/>
      <c r="B123" s="320"/>
      <c r="C123" s="323"/>
      <c r="D123" s="320" t="s">
        <v>484</v>
      </c>
      <c r="E123" s="182" t="s">
        <v>485</v>
      </c>
      <c r="F123" s="334"/>
      <c r="I123" s="324"/>
    </row>
    <row r="124" spans="1:9" s="344" customFormat="1" ht="15">
      <c r="A124" s="340"/>
      <c r="B124" s="320" t="s">
        <v>6</v>
      </c>
      <c r="C124" s="323"/>
      <c r="D124" s="320"/>
      <c r="E124" s="322" t="s">
        <v>7</v>
      </c>
      <c r="F124" s="334">
        <f>F125+F143+F148</f>
        <v>1417.7</v>
      </c>
      <c r="I124" s="324"/>
    </row>
    <row r="125" spans="1:9" ht="30">
      <c r="A125" s="345"/>
      <c r="B125" s="320"/>
      <c r="C125" s="167" t="s">
        <v>308</v>
      </c>
      <c r="D125" s="193"/>
      <c r="E125" s="194" t="s">
        <v>339</v>
      </c>
      <c r="F125" s="334">
        <f>F126</f>
        <v>1277.7</v>
      </c>
      <c r="I125" s="344"/>
    </row>
    <row r="126" spans="1:9" ht="15" outlineLevel="1">
      <c r="A126" s="346"/>
      <c r="B126" s="320"/>
      <c r="C126" s="167" t="s">
        <v>313</v>
      </c>
      <c r="D126" s="190"/>
      <c r="E126" s="190" t="s">
        <v>344</v>
      </c>
      <c r="F126" s="294">
        <f>F127+F133+F130+F140</f>
        <v>1277.7</v>
      </c>
      <c r="I126" s="344"/>
    </row>
    <row r="127" spans="1:9" ht="15" outlineLevel="1">
      <c r="A127" s="345"/>
      <c r="B127" s="320"/>
      <c r="C127" s="167" t="s">
        <v>314</v>
      </c>
      <c r="D127" s="190"/>
      <c r="E127" s="190" t="s">
        <v>345</v>
      </c>
      <c r="F127" s="294">
        <f>F128</f>
        <v>750</v>
      </c>
      <c r="I127" s="344"/>
    </row>
    <row r="128" spans="1:6" ht="15" outlineLevel="2">
      <c r="A128" s="345"/>
      <c r="B128" s="320"/>
      <c r="C128" s="167" t="s">
        <v>315</v>
      </c>
      <c r="D128" s="180"/>
      <c r="E128" s="180" t="s">
        <v>8</v>
      </c>
      <c r="F128" s="294">
        <f>F129</f>
        <v>750</v>
      </c>
    </row>
    <row r="129" spans="1:6" ht="30" outlineLevel="2">
      <c r="A129" s="345"/>
      <c r="B129" s="320"/>
      <c r="C129" s="469"/>
      <c r="D129" s="181" t="s">
        <v>63</v>
      </c>
      <c r="E129" s="182" t="s">
        <v>279</v>
      </c>
      <c r="F129" s="294">
        <v>750</v>
      </c>
    </row>
    <row r="130" spans="1:6" ht="18.75" customHeight="1" outlineLevel="4">
      <c r="A130" s="345"/>
      <c r="B130" s="320"/>
      <c r="C130" s="167" t="s">
        <v>316</v>
      </c>
      <c r="D130" s="190"/>
      <c r="E130" s="190" t="s">
        <v>346</v>
      </c>
      <c r="F130" s="294">
        <f>F131</f>
        <v>47</v>
      </c>
    </row>
    <row r="131" spans="1:6" ht="15" outlineLevel="4">
      <c r="A131" s="345"/>
      <c r="B131" s="320"/>
      <c r="C131" s="261" t="s">
        <v>385</v>
      </c>
      <c r="D131" s="180"/>
      <c r="E131" s="180" t="s">
        <v>347</v>
      </c>
      <c r="F131" s="294">
        <f>F132</f>
        <v>47</v>
      </c>
    </row>
    <row r="132" spans="1:6" ht="21" customHeight="1">
      <c r="A132" s="345"/>
      <c r="B132" s="320"/>
      <c r="C132" s="469"/>
      <c r="D132" s="181" t="s">
        <v>63</v>
      </c>
      <c r="E132" s="182" t="s">
        <v>279</v>
      </c>
      <c r="F132" s="294">
        <v>47</v>
      </c>
    </row>
    <row r="133" spans="1:6" ht="30" outlineLevel="1">
      <c r="A133" s="346"/>
      <c r="B133" s="320"/>
      <c r="C133" s="167" t="s">
        <v>348</v>
      </c>
      <c r="D133" s="180"/>
      <c r="E133" s="180" t="s">
        <v>349</v>
      </c>
      <c r="F133" s="294">
        <f>F134+F136+F138</f>
        <v>480.7</v>
      </c>
    </row>
    <row r="134" spans="1:9" ht="30" outlineLevel="1">
      <c r="A134" s="345"/>
      <c r="B134" s="320"/>
      <c r="C134" s="167" t="s">
        <v>350</v>
      </c>
      <c r="D134" s="180"/>
      <c r="E134" s="180" t="s">
        <v>351</v>
      </c>
      <c r="F134" s="294">
        <f>F135</f>
        <v>200</v>
      </c>
      <c r="I134" s="344"/>
    </row>
    <row r="135" spans="1:6" ht="30" outlineLevel="2">
      <c r="A135" s="345"/>
      <c r="B135" s="320"/>
      <c r="C135" s="469"/>
      <c r="D135" s="181" t="s">
        <v>63</v>
      </c>
      <c r="E135" s="182" t="s">
        <v>279</v>
      </c>
      <c r="F135" s="294">
        <v>200</v>
      </c>
    </row>
    <row r="136" spans="1:6" ht="15" outlineLevel="2">
      <c r="A136" s="345"/>
      <c r="B136" s="320"/>
      <c r="C136" s="167" t="s">
        <v>352</v>
      </c>
      <c r="D136" s="174"/>
      <c r="E136" s="179" t="s">
        <v>354</v>
      </c>
      <c r="F136" s="294">
        <f>F137</f>
        <v>20</v>
      </c>
    </row>
    <row r="137" spans="1:6" ht="30" outlineLevel="2">
      <c r="A137" s="345"/>
      <c r="B137" s="320"/>
      <c r="C137" s="167"/>
      <c r="D137" s="181" t="s">
        <v>63</v>
      </c>
      <c r="E137" s="182" t="s">
        <v>279</v>
      </c>
      <c r="F137" s="294">
        <v>20</v>
      </c>
    </row>
    <row r="138" spans="1:6" ht="15" outlineLevel="2">
      <c r="A138" s="345"/>
      <c r="B138" s="320"/>
      <c r="C138" s="167" t="s">
        <v>353</v>
      </c>
      <c r="D138" s="198"/>
      <c r="E138" s="258" t="s">
        <v>384</v>
      </c>
      <c r="F138" s="294">
        <f>F139</f>
        <v>260.7</v>
      </c>
    </row>
    <row r="139" spans="1:6" ht="30" outlineLevel="2">
      <c r="A139" s="345"/>
      <c r="B139" s="320"/>
      <c r="C139" s="167"/>
      <c r="D139" s="181" t="s">
        <v>63</v>
      </c>
      <c r="E139" s="182" t="s">
        <v>279</v>
      </c>
      <c r="F139" s="294">
        <v>260.7</v>
      </c>
    </row>
    <row r="140" spans="1:6" ht="30" hidden="1" outlineLevel="2">
      <c r="A140" s="345"/>
      <c r="B140" s="320"/>
      <c r="C140" s="463" t="s">
        <v>419</v>
      </c>
      <c r="D140" s="464"/>
      <c r="E140" s="465" t="s">
        <v>418</v>
      </c>
      <c r="F140" s="294">
        <f>F141</f>
        <v>0</v>
      </c>
    </row>
    <row r="141" spans="1:6" ht="30" hidden="1" outlineLevel="2">
      <c r="A141" s="345"/>
      <c r="B141" s="320"/>
      <c r="C141" s="261" t="s">
        <v>420</v>
      </c>
      <c r="D141" s="260"/>
      <c r="E141" s="259" t="s">
        <v>417</v>
      </c>
      <c r="F141" s="294">
        <f>F142</f>
        <v>0</v>
      </c>
    </row>
    <row r="142" spans="1:6" ht="30" hidden="1" outlineLevel="2">
      <c r="A142" s="345"/>
      <c r="B142" s="320"/>
      <c r="C142" s="261"/>
      <c r="D142" s="260" t="s">
        <v>63</v>
      </c>
      <c r="E142" s="259" t="s">
        <v>279</v>
      </c>
      <c r="F142" s="294">
        <v>0</v>
      </c>
    </row>
    <row r="143" spans="1:6" ht="30" outlineLevel="2">
      <c r="A143" s="345"/>
      <c r="B143" s="320"/>
      <c r="C143" s="222" t="s">
        <v>443</v>
      </c>
      <c r="D143" s="181"/>
      <c r="E143" s="223" t="s">
        <v>444</v>
      </c>
      <c r="F143" s="294">
        <f>F144</f>
        <v>40</v>
      </c>
    </row>
    <row r="144" spans="1:6" ht="30" outlineLevel="2">
      <c r="A144" s="345"/>
      <c r="B144" s="320"/>
      <c r="C144" s="222" t="s">
        <v>445</v>
      </c>
      <c r="D144" s="181"/>
      <c r="E144" s="223" t="s">
        <v>446</v>
      </c>
      <c r="F144" s="294">
        <f>F145</f>
        <v>40</v>
      </c>
    </row>
    <row r="145" spans="1:6" ht="33" customHeight="1" outlineLevel="2">
      <c r="A145" s="345"/>
      <c r="B145" s="320"/>
      <c r="C145" s="222" t="s">
        <v>447</v>
      </c>
      <c r="D145" s="181"/>
      <c r="E145" s="223" t="s">
        <v>448</v>
      </c>
      <c r="F145" s="294">
        <f>F146</f>
        <v>40</v>
      </c>
    </row>
    <row r="146" spans="1:6" ht="45" customHeight="1" outlineLevel="2">
      <c r="A146" s="345"/>
      <c r="B146" s="320"/>
      <c r="C146" s="222" t="s">
        <v>454</v>
      </c>
      <c r="D146" s="181"/>
      <c r="E146" s="223" t="s">
        <v>455</v>
      </c>
      <c r="F146" s="294">
        <f>F147</f>
        <v>40</v>
      </c>
    </row>
    <row r="147" spans="1:6" ht="21" customHeight="1" outlineLevel="2">
      <c r="A147" s="345"/>
      <c r="B147" s="320"/>
      <c r="C147" s="222"/>
      <c r="D147" s="181" t="s">
        <v>63</v>
      </c>
      <c r="E147" s="223" t="s">
        <v>279</v>
      </c>
      <c r="F147" s="294">
        <v>40</v>
      </c>
    </row>
    <row r="148" spans="1:6" ht="30" outlineLevel="2">
      <c r="A148" s="345"/>
      <c r="B148" s="320"/>
      <c r="C148" s="222" t="s">
        <v>518</v>
      </c>
      <c r="D148" s="181"/>
      <c r="E148" s="223" t="s">
        <v>522</v>
      </c>
      <c r="F148" s="294">
        <f>F149</f>
        <v>100</v>
      </c>
    </row>
    <row r="149" spans="1:6" ht="15" outlineLevel="2">
      <c r="A149" s="345"/>
      <c r="B149" s="320"/>
      <c r="C149" s="167" t="s">
        <v>519</v>
      </c>
      <c r="D149" s="181"/>
      <c r="E149" s="182" t="s">
        <v>523</v>
      </c>
      <c r="F149" s="294">
        <f>F150</f>
        <v>100</v>
      </c>
    </row>
    <row r="150" spans="1:7" s="472" customFormat="1" ht="29.25" customHeight="1" outlineLevel="2">
      <c r="A150" s="473"/>
      <c r="B150" s="473"/>
      <c r="C150" s="476" t="s">
        <v>591</v>
      </c>
      <c r="D150" s="473"/>
      <c r="E150" s="528" t="s">
        <v>592</v>
      </c>
      <c r="F150" s="479">
        <f>F151</f>
        <v>100</v>
      </c>
      <c r="G150" s="472" t="s">
        <v>239</v>
      </c>
    </row>
    <row r="151" spans="1:6" ht="15" outlineLevel="2">
      <c r="A151" s="345"/>
      <c r="B151" s="320"/>
      <c r="C151" s="222" t="s">
        <v>593</v>
      </c>
      <c r="D151" s="181"/>
      <c r="E151" s="223" t="s">
        <v>594</v>
      </c>
      <c r="F151" s="294">
        <f>F152</f>
        <v>100</v>
      </c>
    </row>
    <row r="152" spans="1:6" ht="30" outlineLevel="2">
      <c r="A152" s="345"/>
      <c r="B152" s="320"/>
      <c r="C152" s="222"/>
      <c r="D152" s="181" t="s">
        <v>63</v>
      </c>
      <c r="E152" s="223" t="s">
        <v>279</v>
      </c>
      <c r="F152" s="294">
        <v>100</v>
      </c>
    </row>
    <row r="153" spans="1:6" ht="15" outlineLevel="2">
      <c r="A153" s="345"/>
      <c r="B153" s="320" t="s">
        <v>424</v>
      </c>
      <c r="C153" s="222"/>
      <c r="D153" s="181"/>
      <c r="E153" s="223" t="s">
        <v>425</v>
      </c>
      <c r="F153" s="294">
        <f>F154</f>
        <v>2354.6</v>
      </c>
    </row>
    <row r="154" spans="1:6" ht="15" outlineLevel="2">
      <c r="A154" s="345"/>
      <c r="B154" s="320"/>
      <c r="C154" s="167" t="s">
        <v>411</v>
      </c>
      <c r="D154" s="167"/>
      <c r="E154" s="364" t="s">
        <v>412</v>
      </c>
      <c r="F154" s="294">
        <f>F155</f>
        <v>2354.6</v>
      </c>
    </row>
    <row r="155" spans="1:6" s="361" customFormat="1" ht="17.25" customHeight="1" outlineLevel="2">
      <c r="A155" s="345"/>
      <c r="B155" s="320"/>
      <c r="C155" s="261" t="s">
        <v>413</v>
      </c>
      <c r="D155" s="261"/>
      <c r="E155" s="630" t="s">
        <v>414</v>
      </c>
      <c r="F155" s="294">
        <f>F156</f>
        <v>2354.6</v>
      </c>
    </row>
    <row r="156" spans="1:6" ht="30" outlineLevel="2">
      <c r="A156" s="345"/>
      <c r="B156" s="320"/>
      <c r="C156" s="261" t="s">
        <v>415</v>
      </c>
      <c r="D156" s="261"/>
      <c r="E156" s="442" t="s">
        <v>416</v>
      </c>
      <c r="F156" s="294">
        <f>F157+F158+F159</f>
        <v>2354.6</v>
      </c>
    </row>
    <row r="157" spans="1:6" ht="45" outlineLevel="2">
      <c r="A157" s="345"/>
      <c r="B157" s="320"/>
      <c r="C157" s="261"/>
      <c r="D157" s="261" t="s">
        <v>59</v>
      </c>
      <c r="E157" s="442" t="s">
        <v>278</v>
      </c>
      <c r="F157" s="294">
        <v>1837.1</v>
      </c>
    </row>
    <row r="158" spans="1:11" ht="24.75" customHeight="1" outlineLevel="2">
      <c r="A158" s="345"/>
      <c r="B158" s="320"/>
      <c r="C158" s="261"/>
      <c r="D158" s="261" t="s">
        <v>63</v>
      </c>
      <c r="E158" s="630" t="s">
        <v>279</v>
      </c>
      <c r="F158" s="294">
        <v>507.5</v>
      </c>
      <c r="H158" s="552"/>
      <c r="I158" s="553"/>
      <c r="J158" s="553"/>
      <c r="K158" s="553"/>
    </row>
    <row r="159" spans="1:6" ht="15" outlineLevel="2">
      <c r="A159" s="345"/>
      <c r="B159" s="320"/>
      <c r="C159" s="222"/>
      <c r="D159" s="167" t="s">
        <v>64</v>
      </c>
      <c r="E159" s="322" t="s">
        <v>65</v>
      </c>
      <c r="F159" s="294">
        <v>10</v>
      </c>
    </row>
    <row r="160" spans="1:6" ht="15" outlineLevel="4">
      <c r="A160" s="345"/>
      <c r="B160" s="320" t="s">
        <v>37</v>
      </c>
      <c r="C160" s="323" t="s">
        <v>16</v>
      </c>
      <c r="D160" s="320" t="s">
        <v>16</v>
      </c>
      <c r="E160" s="322" t="s">
        <v>136</v>
      </c>
      <c r="F160" s="334">
        <f>F161</f>
        <v>6050</v>
      </c>
    </row>
    <row r="161" spans="1:6" ht="15" outlineLevel="4">
      <c r="A161" s="346"/>
      <c r="B161" s="320" t="s">
        <v>38</v>
      </c>
      <c r="C161" s="323"/>
      <c r="D161" s="320"/>
      <c r="E161" s="322" t="s">
        <v>39</v>
      </c>
      <c r="F161" s="334">
        <f>F162+F185</f>
        <v>6050</v>
      </c>
    </row>
    <row r="162" spans="1:6" s="361" customFormat="1" ht="15" outlineLevel="1">
      <c r="A162" s="345"/>
      <c r="B162" s="320"/>
      <c r="C162" s="167" t="s">
        <v>299</v>
      </c>
      <c r="D162" s="365"/>
      <c r="E162" s="495" t="s">
        <v>331</v>
      </c>
      <c r="F162" s="294">
        <f>F163+F173+F179</f>
        <v>6050</v>
      </c>
    </row>
    <row r="163" spans="1:6" s="361" customFormat="1" ht="15" outlineLevel="1">
      <c r="A163" s="346"/>
      <c r="B163" s="320"/>
      <c r="C163" s="167" t="s">
        <v>300</v>
      </c>
      <c r="D163" s="365"/>
      <c r="E163" s="366" t="s">
        <v>301</v>
      </c>
      <c r="F163" s="294">
        <f>F164</f>
        <v>4500</v>
      </c>
    </row>
    <row r="164" spans="1:6" ht="30" outlineLevel="2">
      <c r="A164" s="345"/>
      <c r="B164" s="320"/>
      <c r="C164" s="167" t="s">
        <v>302</v>
      </c>
      <c r="D164" s="177"/>
      <c r="E164" s="179" t="s">
        <v>393</v>
      </c>
      <c r="F164" s="294">
        <f>F165+F169+F167+F171</f>
        <v>4500</v>
      </c>
    </row>
    <row r="165" spans="1:6" ht="30" outlineLevel="2">
      <c r="A165" s="345"/>
      <c r="B165" s="320"/>
      <c r="C165" s="167" t="s">
        <v>303</v>
      </c>
      <c r="D165" s="180"/>
      <c r="E165" s="180" t="s">
        <v>394</v>
      </c>
      <c r="F165" s="294">
        <f>F166</f>
        <v>4500</v>
      </c>
    </row>
    <row r="166" spans="1:6" ht="29.25" customHeight="1" outlineLevel="2">
      <c r="A166" s="345"/>
      <c r="B166" s="320"/>
      <c r="C166" s="167"/>
      <c r="D166" s="185" t="s">
        <v>66</v>
      </c>
      <c r="E166" s="186" t="s">
        <v>67</v>
      </c>
      <c r="F166" s="294">
        <v>4500</v>
      </c>
    </row>
    <row r="167" spans="1:6" ht="15" hidden="1" outlineLevel="2">
      <c r="A167" s="345"/>
      <c r="B167" s="320"/>
      <c r="C167" s="167" t="s">
        <v>486</v>
      </c>
      <c r="D167" s="185"/>
      <c r="E167" s="367" t="s">
        <v>487</v>
      </c>
      <c r="F167" s="294">
        <f>F168</f>
        <v>0</v>
      </c>
    </row>
    <row r="168" spans="1:6" ht="30" hidden="1" outlineLevel="2">
      <c r="A168" s="345"/>
      <c r="B168" s="320"/>
      <c r="C168" s="167"/>
      <c r="D168" s="185" t="s">
        <v>66</v>
      </c>
      <c r="E168" s="367" t="s">
        <v>67</v>
      </c>
      <c r="F168" s="294"/>
    </row>
    <row r="169" spans="1:6" ht="15" hidden="1" outlineLevel="2">
      <c r="A169" s="345"/>
      <c r="B169" s="320"/>
      <c r="C169" s="167" t="s">
        <v>435</v>
      </c>
      <c r="D169" s="185"/>
      <c r="E169" s="200" t="s">
        <v>436</v>
      </c>
      <c r="F169" s="294">
        <f>F170</f>
        <v>0</v>
      </c>
    </row>
    <row r="170" spans="1:6" ht="30" hidden="1" outlineLevel="2">
      <c r="A170" s="345"/>
      <c r="B170" s="320"/>
      <c r="C170" s="167"/>
      <c r="D170" s="185" t="s">
        <v>66</v>
      </c>
      <c r="E170" s="186" t="s">
        <v>67</v>
      </c>
      <c r="F170" s="294"/>
    </row>
    <row r="171" spans="1:6" ht="30" hidden="1" outlineLevel="2">
      <c r="A171" s="345"/>
      <c r="B171" s="320"/>
      <c r="C171" s="167" t="s">
        <v>520</v>
      </c>
      <c r="D171" s="185"/>
      <c r="E171" s="186" t="s">
        <v>521</v>
      </c>
      <c r="F171" s="294">
        <f>F172</f>
        <v>0</v>
      </c>
    </row>
    <row r="172" spans="1:6" ht="30" hidden="1" outlineLevel="2">
      <c r="A172" s="345"/>
      <c r="B172" s="320"/>
      <c r="C172" s="167"/>
      <c r="D172" s="185" t="s">
        <v>66</v>
      </c>
      <c r="E172" s="186" t="s">
        <v>67</v>
      </c>
      <c r="F172" s="294">
        <v>0</v>
      </c>
    </row>
    <row r="173" spans="1:6" ht="15" outlineLevel="2">
      <c r="A173" s="345"/>
      <c r="B173" s="320"/>
      <c r="C173" s="167" t="s">
        <v>304</v>
      </c>
      <c r="D173" s="188"/>
      <c r="E173" s="188" t="s">
        <v>333</v>
      </c>
      <c r="F173" s="312">
        <f>F174</f>
        <v>1500</v>
      </c>
    </row>
    <row r="174" spans="1:6" ht="30" outlineLevel="2">
      <c r="A174" s="345"/>
      <c r="B174" s="320"/>
      <c r="C174" s="167" t="s">
        <v>305</v>
      </c>
      <c r="D174" s="183"/>
      <c r="E174" s="183" t="s">
        <v>379</v>
      </c>
      <c r="F174" s="312">
        <f>F175+F177</f>
        <v>1500</v>
      </c>
    </row>
    <row r="175" spans="1:9" s="344" customFormat="1" ht="15">
      <c r="A175" s="340"/>
      <c r="B175" s="320"/>
      <c r="C175" s="167" t="s">
        <v>335</v>
      </c>
      <c r="D175" s="180"/>
      <c r="E175" s="199" t="s">
        <v>377</v>
      </c>
      <c r="F175" s="312">
        <f>F176</f>
        <v>1500</v>
      </c>
      <c r="I175" s="324"/>
    </row>
    <row r="176" spans="1:9" s="344" customFormat="1" ht="30">
      <c r="A176" s="340"/>
      <c r="B176" s="320"/>
      <c r="C176" s="167"/>
      <c r="D176" s="185" t="s">
        <v>66</v>
      </c>
      <c r="E176" s="186" t="s">
        <v>67</v>
      </c>
      <c r="F176" s="312">
        <v>1500</v>
      </c>
      <c r="I176" s="324"/>
    </row>
    <row r="177" spans="1:9" s="344" customFormat="1" ht="15" hidden="1">
      <c r="A177" s="340"/>
      <c r="B177" s="320"/>
      <c r="C177" s="167" t="s">
        <v>488</v>
      </c>
      <c r="D177" s="368"/>
      <c r="E177" s="369" t="s">
        <v>489</v>
      </c>
      <c r="F177" s="234">
        <f>F178</f>
        <v>0</v>
      </c>
      <c r="I177" s="324"/>
    </row>
    <row r="178" spans="1:9" s="344" customFormat="1" ht="30" hidden="1">
      <c r="A178" s="340"/>
      <c r="B178" s="320"/>
      <c r="C178" s="167"/>
      <c r="D178" s="185" t="s">
        <v>66</v>
      </c>
      <c r="E178" s="200" t="s">
        <v>67</v>
      </c>
      <c r="F178" s="234"/>
      <c r="I178" s="324"/>
    </row>
    <row r="179" spans="1:9" s="344" customFormat="1" ht="15">
      <c r="A179" s="340"/>
      <c r="B179" s="320"/>
      <c r="C179" s="191" t="s">
        <v>437</v>
      </c>
      <c r="D179" s="185"/>
      <c r="E179" s="192" t="s">
        <v>438</v>
      </c>
      <c r="F179" s="312">
        <f>F180</f>
        <v>50</v>
      </c>
      <c r="I179" s="324"/>
    </row>
    <row r="180" spans="1:9" s="344" customFormat="1" ht="30">
      <c r="A180" s="340"/>
      <c r="B180" s="320"/>
      <c r="C180" s="191" t="s">
        <v>439</v>
      </c>
      <c r="D180" s="185"/>
      <c r="E180" s="192" t="s">
        <v>440</v>
      </c>
      <c r="F180" s="312">
        <f>F181+F183</f>
        <v>50</v>
      </c>
      <c r="I180" s="324"/>
    </row>
    <row r="181" spans="1:9" s="344" customFormat="1" ht="30">
      <c r="A181" s="340"/>
      <c r="B181" s="320"/>
      <c r="C181" s="191" t="s">
        <v>441</v>
      </c>
      <c r="D181" s="185"/>
      <c r="E181" s="192" t="s">
        <v>442</v>
      </c>
      <c r="F181" s="312">
        <f>F182</f>
        <v>50</v>
      </c>
      <c r="I181" s="324"/>
    </row>
    <row r="182" spans="1:9" s="344" customFormat="1" ht="28.5" customHeight="1">
      <c r="A182" s="340"/>
      <c r="B182" s="320"/>
      <c r="C182" s="191"/>
      <c r="D182" s="185" t="s">
        <v>66</v>
      </c>
      <c r="E182" s="192" t="s">
        <v>67</v>
      </c>
      <c r="F182" s="312">
        <v>50</v>
      </c>
      <c r="I182" s="324"/>
    </row>
    <row r="183" spans="1:9" s="344" customFormat="1" ht="1.5" customHeight="1" hidden="1">
      <c r="A183" s="340"/>
      <c r="B183" s="320"/>
      <c r="C183" s="191" t="s">
        <v>490</v>
      </c>
      <c r="D183" s="185"/>
      <c r="E183" s="200" t="s">
        <v>491</v>
      </c>
      <c r="F183" s="312">
        <f>F184</f>
        <v>0</v>
      </c>
      <c r="I183" s="324"/>
    </row>
    <row r="184" spans="1:9" s="344" customFormat="1" ht="30" hidden="1">
      <c r="A184" s="340"/>
      <c r="B184" s="320"/>
      <c r="C184" s="191"/>
      <c r="D184" s="185" t="s">
        <v>66</v>
      </c>
      <c r="E184" s="200" t="s">
        <v>67</v>
      </c>
      <c r="F184" s="312"/>
      <c r="I184" s="324"/>
    </row>
    <row r="185" spans="1:9" s="344" customFormat="1" ht="15" hidden="1">
      <c r="A185" s="340"/>
      <c r="B185" s="320"/>
      <c r="C185" s="214" t="s">
        <v>318</v>
      </c>
      <c r="D185" s="320" t="s">
        <v>16</v>
      </c>
      <c r="E185" s="218" t="s">
        <v>319</v>
      </c>
      <c r="F185" s="312">
        <f>F186</f>
        <v>0</v>
      </c>
      <c r="I185" s="324"/>
    </row>
    <row r="186" spans="1:9" s="344" customFormat="1" ht="30" hidden="1">
      <c r="A186" s="340"/>
      <c r="B186" s="320"/>
      <c r="C186" s="167" t="s">
        <v>326</v>
      </c>
      <c r="D186" s="191"/>
      <c r="E186" s="190" t="s">
        <v>387</v>
      </c>
      <c r="F186" s="312">
        <f>F187</f>
        <v>0</v>
      </c>
      <c r="I186" s="324"/>
    </row>
    <row r="187" spans="1:9" s="344" customFormat="1" ht="15" hidden="1">
      <c r="A187" s="340"/>
      <c r="B187" s="320"/>
      <c r="C187" s="191" t="s">
        <v>328</v>
      </c>
      <c r="D187" s="185"/>
      <c r="E187" s="370" t="s">
        <v>82</v>
      </c>
      <c r="F187" s="312">
        <f>F188</f>
        <v>0</v>
      </c>
      <c r="I187" s="324"/>
    </row>
    <row r="188" spans="1:9" s="344" customFormat="1" ht="30" hidden="1">
      <c r="A188" s="340"/>
      <c r="B188" s="320"/>
      <c r="C188" s="191"/>
      <c r="D188" s="185" t="s">
        <v>66</v>
      </c>
      <c r="E188" s="200" t="s">
        <v>67</v>
      </c>
      <c r="F188" s="312"/>
      <c r="I188" s="324"/>
    </row>
    <row r="189" spans="1:6" s="344" customFormat="1" ht="15" hidden="1">
      <c r="A189" s="345"/>
      <c r="B189" s="505" t="s">
        <v>360</v>
      </c>
      <c r="C189" s="506"/>
      <c r="D189" s="505"/>
      <c r="E189" s="515" t="s">
        <v>361</v>
      </c>
      <c r="F189" s="508">
        <f>F190</f>
        <v>0</v>
      </c>
    </row>
    <row r="190" spans="1:6" s="344" customFormat="1" ht="15" hidden="1">
      <c r="A190" s="345"/>
      <c r="B190" s="505" t="s">
        <v>359</v>
      </c>
      <c r="C190" s="506"/>
      <c r="D190" s="505"/>
      <c r="E190" s="515" t="s">
        <v>358</v>
      </c>
      <c r="F190" s="508">
        <f>F191</f>
        <v>0</v>
      </c>
    </row>
    <row r="191" spans="1:6" s="344" customFormat="1" ht="15" hidden="1">
      <c r="A191" s="345"/>
      <c r="B191" s="505"/>
      <c r="C191" s="509" t="s">
        <v>318</v>
      </c>
      <c r="D191" s="510"/>
      <c r="E191" s="516" t="s">
        <v>319</v>
      </c>
      <c r="F191" s="508">
        <f>F192</f>
        <v>0</v>
      </c>
    </row>
    <row r="192" spans="1:6" s="344" customFormat="1" ht="30" hidden="1">
      <c r="A192" s="345"/>
      <c r="B192" s="505"/>
      <c r="C192" s="509" t="s">
        <v>326</v>
      </c>
      <c r="D192" s="517"/>
      <c r="E192" s="518" t="s">
        <v>387</v>
      </c>
      <c r="F192" s="508">
        <f>F193</f>
        <v>0</v>
      </c>
    </row>
    <row r="193" spans="1:6" s="344" customFormat="1" ht="30" hidden="1">
      <c r="A193" s="345"/>
      <c r="B193" s="505"/>
      <c r="C193" s="506" t="s">
        <v>514</v>
      </c>
      <c r="D193" s="505"/>
      <c r="E193" s="507" t="s">
        <v>362</v>
      </c>
      <c r="F193" s="512"/>
    </row>
    <row r="194" spans="1:6" s="344" customFormat="1" ht="30" hidden="1">
      <c r="A194" s="345"/>
      <c r="B194" s="505"/>
      <c r="C194" s="519"/>
      <c r="D194" s="510" t="s">
        <v>63</v>
      </c>
      <c r="E194" s="511" t="s">
        <v>279</v>
      </c>
      <c r="F194" s="512"/>
    </row>
    <row r="195" spans="1:6" s="344" customFormat="1" ht="15">
      <c r="A195" s="345"/>
      <c r="B195" s="320" t="s">
        <v>42</v>
      </c>
      <c r="C195" s="323" t="s">
        <v>16</v>
      </c>
      <c r="D195" s="320" t="s">
        <v>16</v>
      </c>
      <c r="E195" s="322" t="s">
        <v>133</v>
      </c>
      <c r="F195" s="334">
        <f>F196+F201</f>
        <v>544</v>
      </c>
    </row>
    <row r="196" spans="1:9" ht="15" outlineLevel="4">
      <c r="A196" s="345"/>
      <c r="B196" s="371" t="s">
        <v>57</v>
      </c>
      <c r="C196" s="372"/>
      <c r="D196" s="373"/>
      <c r="E196" s="374" t="s">
        <v>58</v>
      </c>
      <c r="F196" s="334">
        <f>F197</f>
        <v>410</v>
      </c>
      <c r="I196" s="344"/>
    </row>
    <row r="197" spans="1:9" ht="15" outlineLevel="4">
      <c r="A197" s="345"/>
      <c r="B197" s="371"/>
      <c r="C197" s="167" t="s">
        <v>318</v>
      </c>
      <c r="D197" s="181"/>
      <c r="E197" s="203" t="s">
        <v>319</v>
      </c>
      <c r="F197" s="334">
        <f>F198</f>
        <v>410</v>
      </c>
      <c r="I197" s="344"/>
    </row>
    <row r="198" spans="1:9" ht="30" outlineLevel="4">
      <c r="A198" s="345"/>
      <c r="B198" s="371"/>
      <c r="C198" s="167" t="s">
        <v>326</v>
      </c>
      <c r="D198" s="191"/>
      <c r="E198" s="190" t="s">
        <v>387</v>
      </c>
      <c r="F198" s="334">
        <f>F199</f>
        <v>410</v>
      </c>
      <c r="I198" s="344"/>
    </row>
    <row r="199" spans="1:9" ht="30" outlineLevel="4">
      <c r="A199" s="345"/>
      <c r="B199" s="371"/>
      <c r="C199" s="167" t="s">
        <v>329</v>
      </c>
      <c r="D199" s="190"/>
      <c r="E199" s="190" t="s">
        <v>330</v>
      </c>
      <c r="F199" s="334">
        <f>F200</f>
        <v>410</v>
      </c>
      <c r="I199" s="344"/>
    </row>
    <row r="200" spans="1:9" ht="15" outlineLevel="2">
      <c r="A200" s="345"/>
      <c r="B200" s="320"/>
      <c r="C200" s="174"/>
      <c r="D200" s="185" t="s">
        <v>68</v>
      </c>
      <c r="E200" s="200" t="s">
        <v>69</v>
      </c>
      <c r="F200" s="334">
        <v>410</v>
      </c>
      <c r="I200" s="344"/>
    </row>
    <row r="201" spans="1:6" ht="15" outlineLevel="2">
      <c r="A201" s="345"/>
      <c r="B201" s="375" t="s">
        <v>43</v>
      </c>
      <c r="C201" s="376"/>
      <c r="D201" s="375"/>
      <c r="E201" s="377" t="s">
        <v>44</v>
      </c>
      <c r="F201" s="334">
        <f>F202+F208</f>
        <v>134</v>
      </c>
    </row>
    <row r="202" spans="1:6" ht="15" outlineLevel="2">
      <c r="A202" s="345"/>
      <c r="B202" s="320"/>
      <c r="C202" s="167" t="s">
        <v>299</v>
      </c>
      <c r="D202" s="176"/>
      <c r="E202" s="177" t="s">
        <v>331</v>
      </c>
      <c r="F202" s="334">
        <f>F203</f>
        <v>134</v>
      </c>
    </row>
    <row r="203" spans="1:6" ht="15" outlineLevel="2">
      <c r="A203" s="345"/>
      <c r="B203" s="320"/>
      <c r="C203" s="167" t="s">
        <v>306</v>
      </c>
      <c r="D203" s="189"/>
      <c r="E203" s="189" t="s">
        <v>337</v>
      </c>
      <c r="F203" s="312">
        <f>F204</f>
        <v>134</v>
      </c>
    </row>
    <row r="204" spans="1:6" ht="60" outlineLevel="2">
      <c r="A204" s="345"/>
      <c r="B204" s="320"/>
      <c r="C204" s="167" t="s">
        <v>307</v>
      </c>
      <c r="D204" s="190"/>
      <c r="E204" s="220" t="s">
        <v>338</v>
      </c>
      <c r="F204" s="312">
        <f>F205</f>
        <v>134</v>
      </c>
    </row>
    <row r="205" spans="1:6" ht="60" outlineLevel="2">
      <c r="A205" s="378"/>
      <c r="B205" s="320"/>
      <c r="C205" s="167" t="s">
        <v>511</v>
      </c>
      <c r="D205" s="180"/>
      <c r="E205" s="180" t="s">
        <v>272</v>
      </c>
      <c r="F205" s="312">
        <f>F206+F207</f>
        <v>134</v>
      </c>
    </row>
    <row r="206" spans="1:6" ht="15" outlineLevel="2">
      <c r="A206" s="378"/>
      <c r="B206" s="320"/>
      <c r="C206" s="167"/>
      <c r="D206" s="379">
        <v>300</v>
      </c>
      <c r="E206" s="200" t="s">
        <v>69</v>
      </c>
      <c r="F206" s="312">
        <v>40.12</v>
      </c>
    </row>
    <row r="207" spans="1:6" ht="28.5" customHeight="1" outlineLevel="2">
      <c r="A207" s="345"/>
      <c r="B207" s="320"/>
      <c r="C207" s="191"/>
      <c r="D207" s="185" t="s">
        <v>66</v>
      </c>
      <c r="E207" s="192" t="s">
        <v>67</v>
      </c>
      <c r="F207" s="312">
        <v>93.88</v>
      </c>
    </row>
    <row r="208" spans="1:6" ht="15" hidden="1" outlineLevel="2">
      <c r="A208" s="345"/>
      <c r="B208" s="320"/>
      <c r="C208" s="214" t="s">
        <v>318</v>
      </c>
      <c r="D208" s="320" t="s">
        <v>16</v>
      </c>
      <c r="E208" s="218" t="s">
        <v>319</v>
      </c>
      <c r="F208" s="334">
        <f>F209</f>
        <v>0</v>
      </c>
    </row>
    <row r="209" spans="1:6" ht="30" hidden="1" outlineLevel="2">
      <c r="A209" s="345"/>
      <c r="B209" s="320"/>
      <c r="C209" s="167" t="s">
        <v>326</v>
      </c>
      <c r="D209" s="191"/>
      <c r="E209" s="190" t="s">
        <v>387</v>
      </c>
      <c r="F209" s="334">
        <f>F210</f>
        <v>0</v>
      </c>
    </row>
    <row r="210" spans="1:6" ht="15" hidden="1" outlineLevel="2">
      <c r="A210" s="345"/>
      <c r="B210" s="320"/>
      <c r="C210" s="174" t="s">
        <v>378</v>
      </c>
      <c r="D210" s="296"/>
      <c r="E210" s="297" t="s">
        <v>277</v>
      </c>
      <c r="F210" s="334">
        <f>F211</f>
        <v>0</v>
      </c>
    </row>
    <row r="211" spans="1:6" ht="15" hidden="1" outlineLevel="2">
      <c r="A211" s="345"/>
      <c r="B211" s="320"/>
      <c r="C211" s="295"/>
      <c r="D211" s="296" t="s">
        <v>5</v>
      </c>
      <c r="E211" s="297" t="s">
        <v>60</v>
      </c>
      <c r="F211" s="334"/>
    </row>
    <row r="212" spans="1:6" ht="15" collapsed="1">
      <c r="A212" s="380"/>
      <c r="B212" s="320" t="s">
        <v>70</v>
      </c>
      <c r="C212" s="323"/>
      <c r="D212" s="320"/>
      <c r="E212" s="381" t="s">
        <v>72</v>
      </c>
      <c r="F212" s="334">
        <f>F213</f>
        <v>10</v>
      </c>
    </row>
    <row r="213" spans="1:6" ht="15">
      <c r="A213" s="382"/>
      <c r="B213" s="320" t="s">
        <v>71</v>
      </c>
      <c r="C213" s="323"/>
      <c r="D213" s="320"/>
      <c r="E213" s="322" t="s">
        <v>72</v>
      </c>
      <c r="F213" s="334">
        <f>F214</f>
        <v>10</v>
      </c>
    </row>
    <row r="214" spans="1:6" ht="15">
      <c r="A214" s="382"/>
      <c r="B214" s="320"/>
      <c r="C214" s="167" t="s">
        <v>318</v>
      </c>
      <c r="D214" s="181"/>
      <c r="E214" s="203" t="s">
        <v>319</v>
      </c>
      <c r="F214" s="334">
        <f>F215</f>
        <v>10</v>
      </c>
    </row>
    <row r="215" spans="1:9" ht="30">
      <c r="A215" s="382"/>
      <c r="B215" s="320"/>
      <c r="C215" s="167" t="s">
        <v>326</v>
      </c>
      <c r="D215" s="191"/>
      <c r="E215" s="190" t="s">
        <v>387</v>
      </c>
      <c r="F215" s="334">
        <f>F216</f>
        <v>10</v>
      </c>
      <c r="I215" s="344"/>
    </row>
    <row r="216" spans="1:6" ht="15">
      <c r="A216" s="382"/>
      <c r="B216" s="320"/>
      <c r="C216" s="174" t="s">
        <v>366</v>
      </c>
      <c r="D216" s="181"/>
      <c r="E216" s="322" t="s">
        <v>211</v>
      </c>
      <c r="F216" s="334">
        <f>F217</f>
        <v>10</v>
      </c>
    </row>
    <row r="217" spans="1:6" ht="24" customHeight="1">
      <c r="A217" s="382"/>
      <c r="B217" s="320"/>
      <c r="C217" s="323"/>
      <c r="D217" s="320" t="s">
        <v>63</v>
      </c>
      <c r="E217" s="322" t="s">
        <v>279</v>
      </c>
      <c r="F217" s="334">
        <v>10</v>
      </c>
    </row>
    <row r="218" spans="1:6" ht="15">
      <c r="A218" s="340">
        <v>493</v>
      </c>
      <c r="B218" s="320"/>
      <c r="C218" s="323"/>
      <c r="D218" s="320"/>
      <c r="E218" s="341" t="s">
        <v>199</v>
      </c>
      <c r="F218" s="383">
        <f>F219</f>
        <v>172.4</v>
      </c>
    </row>
    <row r="219" spans="1:6" ht="15">
      <c r="A219" s="340"/>
      <c r="B219" s="320" t="s">
        <v>17</v>
      </c>
      <c r="C219" s="323" t="s">
        <v>16</v>
      </c>
      <c r="D219" s="320" t="s">
        <v>16</v>
      </c>
      <c r="E219" s="322" t="s">
        <v>134</v>
      </c>
      <c r="F219" s="384">
        <f>F220</f>
        <v>172.4</v>
      </c>
    </row>
    <row r="220" spans="1:6" ht="30">
      <c r="A220" s="382"/>
      <c r="B220" s="320" t="s">
        <v>18</v>
      </c>
      <c r="C220" s="323"/>
      <c r="D220" s="320" t="s">
        <v>16</v>
      </c>
      <c r="E220" s="322" t="s">
        <v>19</v>
      </c>
      <c r="F220" s="334">
        <f>F221</f>
        <v>172.4</v>
      </c>
    </row>
    <row r="221" spans="1:6" ht="15">
      <c r="A221" s="382"/>
      <c r="B221" s="320"/>
      <c r="C221" s="167" t="s">
        <v>318</v>
      </c>
      <c r="D221" s="181"/>
      <c r="E221" s="203" t="s">
        <v>319</v>
      </c>
      <c r="F221" s="334">
        <f>F222</f>
        <v>172.4</v>
      </c>
    </row>
    <row r="222" spans="1:6" ht="15.75">
      <c r="A222" s="382"/>
      <c r="B222" s="320"/>
      <c r="C222" s="167" t="s">
        <v>320</v>
      </c>
      <c r="D222" s="205"/>
      <c r="E222" s="190" t="s">
        <v>321</v>
      </c>
      <c r="F222" s="334">
        <f>F223</f>
        <v>172.4</v>
      </c>
    </row>
    <row r="223" spans="1:6" ht="15">
      <c r="A223" s="382"/>
      <c r="B223" s="385"/>
      <c r="C223" s="167" t="s">
        <v>323</v>
      </c>
      <c r="D223" s="190"/>
      <c r="E223" s="262" t="s">
        <v>386</v>
      </c>
      <c r="F223" s="386">
        <f>F224+F225</f>
        <v>172.4</v>
      </c>
    </row>
    <row r="224" spans="1:6" ht="44.25" customHeight="1">
      <c r="A224" s="382"/>
      <c r="B224" s="320"/>
      <c r="C224" s="167"/>
      <c r="D224" s="181" t="s">
        <v>59</v>
      </c>
      <c r="E224" s="182" t="s">
        <v>278</v>
      </c>
      <c r="F224" s="334">
        <v>172.4</v>
      </c>
    </row>
    <row r="225" spans="1:6" ht="30" hidden="1">
      <c r="A225" s="382"/>
      <c r="B225" s="320"/>
      <c r="C225" s="222"/>
      <c r="D225" s="320" t="s">
        <v>63</v>
      </c>
      <c r="E225" s="322" t="s">
        <v>279</v>
      </c>
      <c r="F225" s="334">
        <v>0</v>
      </c>
    </row>
    <row r="226" spans="1:7" ht="15">
      <c r="A226" s="382"/>
      <c r="B226" s="359" t="s">
        <v>16</v>
      </c>
      <c r="C226" s="362"/>
      <c r="D226" s="359"/>
      <c r="E226" s="387" t="s">
        <v>135</v>
      </c>
      <c r="F226" s="342">
        <f>F218+F9</f>
        <v>24527.200000000004</v>
      </c>
      <c r="G226" s="388"/>
    </row>
  </sheetData>
  <sheetProtection/>
  <mergeCells count="5">
    <mergeCell ref="E3:F3"/>
    <mergeCell ref="A5:F5"/>
    <mergeCell ref="H158:K158"/>
    <mergeCell ref="E1:F1"/>
    <mergeCell ref="E2:F2"/>
  </mergeCells>
  <printOptions/>
  <pageMargins left="0.5905511811023623" right="0.35433070866141736" top="0.4724409448818898" bottom="0.31496062992125984" header="0.11811023622047245" footer="0.11811023622047245"/>
  <pageSetup fitToHeight="0" fitToWidth="0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1"/>
  <sheetViews>
    <sheetView zoomScalePageLayoutView="0" workbookViewId="0" topLeftCell="A91">
      <selection activeCell="E3" sqref="E3:G3"/>
    </sheetView>
  </sheetViews>
  <sheetFormatPr defaultColWidth="9.140625" defaultRowHeight="12.75" outlineLevelRow="4"/>
  <cols>
    <col min="1" max="1" width="6.140625" style="389" customWidth="1"/>
    <col min="2" max="2" width="6.7109375" style="389" customWidth="1"/>
    <col min="3" max="3" width="13.57421875" style="389" customWidth="1"/>
    <col min="4" max="4" width="4.8515625" style="389" customWidth="1"/>
    <col min="5" max="5" width="72.8515625" style="324" customWidth="1"/>
    <col min="6" max="6" width="9.421875" style="389" bestFit="1" customWidth="1"/>
    <col min="7" max="7" width="9.421875" style="392" bestFit="1" customWidth="1"/>
    <col min="8" max="8" width="13.8515625" style="324" customWidth="1"/>
    <col min="9" max="9" width="12.7109375" style="324" customWidth="1"/>
    <col min="10" max="16384" width="9.140625" style="324" customWidth="1"/>
  </cols>
  <sheetData>
    <row r="1" spans="2:7" ht="14.25" customHeight="1">
      <c r="B1" s="390"/>
      <c r="C1" s="390"/>
      <c r="E1" s="554" t="s">
        <v>55</v>
      </c>
      <c r="F1" s="554"/>
      <c r="G1" s="554"/>
    </row>
    <row r="2" spans="5:9" ht="29.25" customHeight="1">
      <c r="E2" s="555" t="s">
        <v>528</v>
      </c>
      <c r="F2" s="555"/>
      <c r="G2" s="555"/>
      <c r="H2" s="326"/>
      <c r="I2" s="326"/>
    </row>
    <row r="3" spans="5:8" ht="15.75" customHeight="1">
      <c r="E3" s="557" t="s">
        <v>597</v>
      </c>
      <c r="F3" s="557"/>
      <c r="G3" s="557"/>
      <c r="H3" s="328"/>
    </row>
    <row r="4" spans="5:8" ht="15.75" customHeight="1">
      <c r="E4" s="329"/>
      <c r="G4" s="125"/>
      <c r="H4" s="328"/>
    </row>
    <row r="5" spans="1:7" ht="12.75" customHeight="1">
      <c r="A5" s="558" t="s">
        <v>535</v>
      </c>
      <c r="B5" s="559"/>
      <c r="C5" s="559"/>
      <c r="D5" s="559"/>
      <c r="E5" s="559"/>
      <c r="F5" s="559"/>
      <c r="G5" s="559"/>
    </row>
    <row r="6" ht="15">
      <c r="B6" s="391"/>
    </row>
    <row r="7" spans="1:7" ht="29.25" customHeight="1">
      <c r="A7" s="393" t="s">
        <v>161</v>
      </c>
      <c r="B7" s="320" t="s">
        <v>10</v>
      </c>
      <c r="C7" s="320" t="s">
        <v>11</v>
      </c>
      <c r="D7" s="320" t="s">
        <v>12</v>
      </c>
      <c r="E7" s="320" t="s">
        <v>9</v>
      </c>
      <c r="F7" s="394" t="s">
        <v>397</v>
      </c>
      <c r="G7" s="395" t="s">
        <v>533</v>
      </c>
    </row>
    <row r="8" spans="1:7" s="339" customFormat="1" ht="13.5" customHeight="1">
      <c r="A8" s="396">
        <v>1</v>
      </c>
      <c r="B8" s="336" t="s">
        <v>47</v>
      </c>
      <c r="C8" s="337" t="s">
        <v>48</v>
      </c>
      <c r="D8" s="336" t="s">
        <v>49</v>
      </c>
      <c r="E8" s="336" t="s">
        <v>50</v>
      </c>
      <c r="F8" s="336" t="s">
        <v>144</v>
      </c>
      <c r="G8" s="397">
        <v>7</v>
      </c>
    </row>
    <row r="9" spans="1:7" s="328" customFormat="1" ht="15">
      <c r="A9" s="340">
        <v>495</v>
      </c>
      <c r="B9" s="320"/>
      <c r="C9" s="323"/>
      <c r="D9" s="320"/>
      <c r="E9" s="341" t="s">
        <v>126</v>
      </c>
      <c r="F9" s="398">
        <f>F10+F57+F69+F88+F128+F145+F151+F163+F51</f>
        <v>21667.9</v>
      </c>
      <c r="G9" s="398">
        <f>G10+G57+G69+G88+G128+G145+G151+G163+G51</f>
        <v>21055</v>
      </c>
    </row>
    <row r="10" spans="1:8" s="344" customFormat="1" ht="14.25">
      <c r="A10" s="340"/>
      <c r="B10" s="359" t="s">
        <v>17</v>
      </c>
      <c r="C10" s="362" t="s">
        <v>16</v>
      </c>
      <c r="D10" s="359" t="s">
        <v>16</v>
      </c>
      <c r="E10" s="341" t="s">
        <v>134</v>
      </c>
      <c r="F10" s="398">
        <f>F11+F41+F36</f>
        <v>18768.800000000003</v>
      </c>
      <c r="G10" s="398">
        <f>G11+G41+G36</f>
        <v>18187.5</v>
      </c>
      <c r="H10" s="343"/>
    </row>
    <row r="11" spans="1:7" ht="48" customHeight="1" outlineLevel="1">
      <c r="A11" s="345"/>
      <c r="B11" s="320" t="s">
        <v>20</v>
      </c>
      <c r="C11" s="323"/>
      <c r="D11" s="320" t="s">
        <v>16</v>
      </c>
      <c r="E11" s="322" t="s">
        <v>21</v>
      </c>
      <c r="F11" s="399">
        <f>F12+F30</f>
        <v>5214.6</v>
      </c>
      <c r="G11" s="399">
        <f>G12+G30</f>
        <v>4265.9</v>
      </c>
    </row>
    <row r="12" spans="1:7" ht="15" outlineLevel="2">
      <c r="A12" s="346"/>
      <c r="B12" s="320"/>
      <c r="C12" s="216" t="s">
        <v>318</v>
      </c>
      <c r="D12" s="320" t="s">
        <v>16</v>
      </c>
      <c r="E12" s="218" t="s">
        <v>319</v>
      </c>
      <c r="F12" s="399">
        <f>F13</f>
        <v>5214.6</v>
      </c>
      <c r="G12" s="399">
        <f>G13</f>
        <v>4265.9</v>
      </c>
    </row>
    <row r="13" spans="1:7" ht="15" outlineLevel="2">
      <c r="A13" s="345"/>
      <c r="B13" s="320"/>
      <c r="C13" s="214" t="s">
        <v>320</v>
      </c>
      <c r="D13" s="320" t="s">
        <v>16</v>
      </c>
      <c r="E13" s="217" t="s">
        <v>321</v>
      </c>
      <c r="F13" s="399">
        <f>F14+F16+F26+F28+F22+F20+F24</f>
        <v>5214.6</v>
      </c>
      <c r="G13" s="399">
        <f>G14+G16+G26+G28+G22+G20+G24</f>
        <v>4265.9</v>
      </c>
    </row>
    <row r="14" spans="1:7" ht="15" outlineLevel="2">
      <c r="A14" s="345"/>
      <c r="B14" s="320"/>
      <c r="C14" s="214" t="s">
        <v>322</v>
      </c>
      <c r="D14" s="320"/>
      <c r="E14" s="217" t="s">
        <v>363</v>
      </c>
      <c r="F14" s="399">
        <f>F15</f>
        <v>1018</v>
      </c>
      <c r="G14" s="399">
        <f>G15</f>
        <v>1018</v>
      </c>
    </row>
    <row r="15" spans="1:7" ht="45" outlineLevel="2">
      <c r="A15" s="345"/>
      <c r="B15" s="320"/>
      <c r="C15" s="323"/>
      <c r="D15" s="320" t="s">
        <v>59</v>
      </c>
      <c r="E15" s="322" t="s">
        <v>278</v>
      </c>
      <c r="F15" s="399">
        <v>1018</v>
      </c>
      <c r="G15" s="399">
        <v>1018</v>
      </c>
    </row>
    <row r="16" spans="1:7" ht="15" outlineLevel="2">
      <c r="A16" s="345"/>
      <c r="B16" s="320"/>
      <c r="C16" s="167" t="s">
        <v>324</v>
      </c>
      <c r="D16" s="320"/>
      <c r="E16" s="190" t="s">
        <v>317</v>
      </c>
      <c r="F16" s="334">
        <f>F17+F18+F19</f>
        <v>3809.2</v>
      </c>
      <c r="G16" s="334">
        <f>G17+G18+G19</f>
        <v>2860.5</v>
      </c>
    </row>
    <row r="17" spans="1:7" ht="45" outlineLevel="2">
      <c r="A17" s="345"/>
      <c r="B17" s="320"/>
      <c r="C17" s="323"/>
      <c r="D17" s="320" t="s">
        <v>59</v>
      </c>
      <c r="E17" s="322" t="s">
        <v>278</v>
      </c>
      <c r="F17" s="334">
        <v>2880</v>
      </c>
      <c r="G17" s="334">
        <v>1941.3</v>
      </c>
    </row>
    <row r="18" spans="1:7" ht="30" outlineLevel="2">
      <c r="A18" s="345"/>
      <c r="B18" s="320"/>
      <c r="C18" s="323"/>
      <c r="D18" s="320" t="s">
        <v>63</v>
      </c>
      <c r="E18" s="322" t="s">
        <v>279</v>
      </c>
      <c r="F18" s="399">
        <v>889.2</v>
      </c>
      <c r="G18" s="399">
        <v>819.2</v>
      </c>
    </row>
    <row r="19" spans="1:7" ht="15" outlineLevel="3">
      <c r="A19" s="345"/>
      <c r="B19" s="320"/>
      <c r="C19" s="323"/>
      <c r="D19" s="320" t="s">
        <v>64</v>
      </c>
      <c r="E19" s="322" t="s">
        <v>65</v>
      </c>
      <c r="F19" s="399">
        <v>40</v>
      </c>
      <c r="G19" s="399">
        <v>100</v>
      </c>
    </row>
    <row r="20" spans="1:7" ht="30" hidden="1" outlineLevel="3">
      <c r="A20" s="345"/>
      <c r="B20" s="320"/>
      <c r="C20" s="167" t="s">
        <v>468</v>
      </c>
      <c r="D20" s="167"/>
      <c r="E20" s="293" t="s">
        <v>469</v>
      </c>
      <c r="F20" s="233">
        <f>F21</f>
        <v>0</v>
      </c>
      <c r="G20" s="233">
        <f>G21</f>
        <v>0</v>
      </c>
    </row>
    <row r="21" spans="1:7" ht="15" hidden="1" outlineLevel="3">
      <c r="A21" s="345"/>
      <c r="B21" s="320"/>
      <c r="C21" s="181"/>
      <c r="D21" s="167" t="s">
        <v>5</v>
      </c>
      <c r="E21" s="293" t="s">
        <v>60</v>
      </c>
      <c r="F21" s="233"/>
      <c r="G21" s="233"/>
    </row>
    <row r="22" spans="1:7" ht="30" outlineLevel="3">
      <c r="A22" s="345"/>
      <c r="B22" s="320"/>
      <c r="C22" s="167" t="s">
        <v>470</v>
      </c>
      <c r="D22" s="181"/>
      <c r="E22" s="182" t="s">
        <v>471</v>
      </c>
      <c r="F22" s="233">
        <f>F23</f>
        <v>53.1</v>
      </c>
      <c r="G22" s="233">
        <f>G23</f>
        <v>53.1</v>
      </c>
    </row>
    <row r="23" spans="1:7" ht="15" outlineLevel="3">
      <c r="A23" s="345"/>
      <c r="B23" s="320"/>
      <c r="C23" s="181"/>
      <c r="D23" s="181" t="s">
        <v>5</v>
      </c>
      <c r="E23" s="182" t="s">
        <v>60</v>
      </c>
      <c r="F23" s="233">
        <v>53.1</v>
      </c>
      <c r="G23" s="233">
        <v>53.1</v>
      </c>
    </row>
    <row r="24" spans="1:7" ht="30" outlineLevel="3">
      <c r="A24" s="345"/>
      <c r="B24" s="320"/>
      <c r="C24" s="167" t="s">
        <v>564</v>
      </c>
      <c r="D24" s="181"/>
      <c r="E24" s="293" t="s">
        <v>565</v>
      </c>
      <c r="F24" s="233">
        <f>F25</f>
        <v>326</v>
      </c>
      <c r="G24" s="233">
        <f>G25</f>
        <v>326</v>
      </c>
    </row>
    <row r="25" spans="1:7" ht="15" outlineLevel="3">
      <c r="A25" s="345"/>
      <c r="B25" s="320"/>
      <c r="C25" s="167"/>
      <c r="D25" s="181" t="s">
        <v>5</v>
      </c>
      <c r="E25" s="182" t="s">
        <v>60</v>
      </c>
      <c r="F25" s="233">
        <v>326</v>
      </c>
      <c r="G25" s="233">
        <v>326</v>
      </c>
    </row>
    <row r="26" spans="1:7" ht="15" outlineLevel="3">
      <c r="A26" s="345"/>
      <c r="B26" s="320"/>
      <c r="C26" s="323" t="s">
        <v>512</v>
      </c>
      <c r="D26" s="320"/>
      <c r="E26" s="322" t="s">
        <v>183</v>
      </c>
      <c r="F26" s="399">
        <f>F27</f>
        <v>2.3</v>
      </c>
      <c r="G26" s="399">
        <f>G27</f>
        <v>2.3</v>
      </c>
    </row>
    <row r="27" spans="1:7" ht="30" outlineLevel="3">
      <c r="A27" s="345"/>
      <c r="B27" s="320"/>
      <c r="C27" s="323"/>
      <c r="D27" s="320" t="s">
        <v>63</v>
      </c>
      <c r="E27" s="322" t="s">
        <v>279</v>
      </c>
      <c r="F27" s="399">
        <v>2.3</v>
      </c>
      <c r="G27" s="399">
        <v>2.3</v>
      </c>
    </row>
    <row r="28" spans="1:7" ht="60" outlineLevel="3">
      <c r="A28" s="345"/>
      <c r="B28" s="320"/>
      <c r="C28" s="152" t="s">
        <v>513</v>
      </c>
      <c r="D28" s="320"/>
      <c r="E28" s="151" t="s">
        <v>364</v>
      </c>
      <c r="F28" s="399">
        <f>F29</f>
        <v>6</v>
      </c>
      <c r="G28" s="399">
        <f>G29</f>
        <v>6</v>
      </c>
    </row>
    <row r="29" spans="1:7" ht="29.25" customHeight="1" outlineLevel="3">
      <c r="A29" s="345"/>
      <c r="B29" s="320"/>
      <c r="C29" s="323"/>
      <c r="D29" s="320" t="s">
        <v>63</v>
      </c>
      <c r="E29" s="322" t="s">
        <v>279</v>
      </c>
      <c r="F29" s="399">
        <v>6</v>
      </c>
      <c r="G29" s="399">
        <v>6</v>
      </c>
    </row>
    <row r="30" spans="1:7" ht="29.25" customHeight="1" hidden="1" outlineLevel="3">
      <c r="A30" s="345"/>
      <c r="B30" s="320"/>
      <c r="C30" s="323" t="s">
        <v>443</v>
      </c>
      <c r="D30" s="320"/>
      <c r="E30" s="322" t="s">
        <v>444</v>
      </c>
      <c r="F30" s="399">
        <f aca="true" t="shared" si="0" ref="F30:G32">F31</f>
        <v>0</v>
      </c>
      <c r="G30" s="399">
        <f t="shared" si="0"/>
        <v>0</v>
      </c>
    </row>
    <row r="31" spans="1:7" ht="29.25" customHeight="1" hidden="1" outlineLevel="3">
      <c r="A31" s="345"/>
      <c r="B31" s="320"/>
      <c r="C31" s="323" t="s">
        <v>445</v>
      </c>
      <c r="D31" s="320"/>
      <c r="E31" s="322" t="s">
        <v>446</v>
      </c>
      <c r="F31" s="399">
        <f t="shared" si="0"/>
        <v>0</v>
      </c>
      <c r="G31" s="399">
        <f t="shared" si="0"/>
        <v>0</v>
      </c>
    </row>
    <row r="32" spans="1:7" ht="29.25" customHeight="1" hidden="1" outlineLevel="3">
      <c r="A32" s="345"/>
      <c r="B32" s="320"/>
      <c r="C32" s="323" t="s">
        <v>447</v>
      </c>
      <c r="D32" s="320"/>
      <c r="E32" s="322" t="s">
        <v>448</v>
      </c>
      <c r="F32" s="399">
        <f t="shared" si="0"/>
        <v>0</v>
      </c>
      <c r="G32" s="399">
        <f t="shared" si="0"/>
        <v>0</v>
      </c>
    </row>
    <row r="33" spans="1:7" ht="29.25" customHeight="1" hidden="1" outlineLevel="3">
      <c r="A33" s="345"/>
      <c r="B33" s="320"/>
      <c r="C33" s="167" t="s">
        <v>449</v>
      </c>
      <c r="D33" s="181"/>
      <c r="E33" s="182" t="s">
        <v>450</v>
      </c>
      <c r="F33" s="227">
        <f>F34+F35</f>
        <v>0</v>
      </c>
      <c r="G33" s="227">
        <f>G34+G35</f>
        <v>0</v>
      </c>
    </row>
    <row r="34" spans="1:7" ht="29.25" customHeight="1" hidden="1" outlineLevel="3">
      <c r="A34" s="345"/>
      <c r="B34" s="320"/>
      <c r="C34" s="167"/>
      <c r="D34" s="181" t="s">
        <v>63</v>
      </c>
      <c r="E34" s="182" t="s">
        <v>279</v>
      </c>
      <c r="F34" s="227"/>
      <c r="G34" s="227"/>
    </row>
    <row r="35" spans="1:7" ht="15" hidden="1" outlineLevel="3">
      <c r="A35" s="345"/>
      <c r="B35" s="320"/>
      <c r="C35" s="167"/>
      <c r="D35" s="187">
        <v>800</v>
      </c>
      <c r="E35" s="179" t="s">
        <v>65</v>
      </c>
      <c r="F35" s="227"/>
      <c r="G35" s="227"/>
    </row>
    <row r="36" spans="1:7" ht="15" outlineLevel="3">
      <c r="A36" s="345"/>
      <c r="B36" s="347" t="s">
        <v>80</v>
      </c>
      <c r="C36" s="348"/>
      <c r="D36" s="349"/>
      <c r="E36" s="321" t="s">
        <v>81</v>
      </c>
      <c r="F36" s="399">
        <f aca="true" t="shared" si="1" ref="F36:G39">F37</f>
        <v>182.4</v>
      </c>
      <c r="G36" s="399">
        <f t="shared" si="1"/>
        <v>145.7</v>
      </c>
    </row>
    <row r="37" spans="1:7" ht="15" outlineLevel="3">
      <c r="A37" s="345"/>
      <c r="B37" s="347"/>
      <c r="C37" s="216" t="s">
        <v>318</v>
      </c>
      <c r="D37" s="320" t="s">
        <v>16</v>
      </c>
      <c r="E37" s="218" t="s">
        <v>319</v>
      </c>
      <c r="F37" s="399">
        <f t="shared" si="1"/>
        <v>182.4</v>
      </c>
      <c r="G37" s="399">
        <f t="shared" si="1"/>
        <v>145.7</v>
      </c>
    </row>
    <row r="38" spans="1:7" ht="30" outlineLevel="3">
      <c r="A38" s="345"/>
      <c r="B38" s="347"/>
      <c r="C38" s="167" t="s">
        <v>326</v>
      </c>
      <c r="D38" s="191"/>
      <c r="E38" s="190" t="s">
        <v>387</v>
      </c>
      <c r="F38" s="399">
        <f t="shared" si="1"/>
        <v>182.4</v>
      </c>
      <c r="G38" s="399">
        <f t="shared" si="1"/>
        <v>145.7</v>
      </c>
    </row>
    <row r="39" spans="1:7" ht="15" outlineLevel="3">
      <c r="A39" s="345"/>
      <c r="B39" s="347"/>
      <c r="C39" s="187" t="s">
        <v>328</v>
      </c>
      <c r="D39" s="349"/>
      <c r="E39" s="321" t="s">
        <v>82</v>
      </c>
      <c r="F39" s="399">
        <f t="shared" si="1"/>
        <v>182.4</v>
      </c>
      <c r="G39" s="399">
        <f t="shared" si="1"/>
        <v>145.7</v>
      </c>
    </row>
    <row r="40" spans="1:7" ht="15" outlineLevel="3">
      <c r="A40" s="345"/>
      <c r="B40" s="349"/>
      <c r="C40" s="348"/>
      <c r="D40" s="349">
        <v>800</v>
      </c>
      <c r="E40" s="321" t="s">
        <v>65</v>
      </c>
      <c r="F40" s="399">
        <v>182.4</v>
      </c>
      <c r="G40" s="399">
        <v>145.7</v>
      </c>
    </row>
    <row r="41" spans="1:7" ht="15" outlineLevel="3">
      <c r="A41" s="345"/>
      <c r="B41" s="350" t="s">
        <v>56</v>
      </c>
      <c r="C41" s="351"/>
      <c r="D41" s="352"/>
      <c r="E41" s="353" t="s">
        <v>271</v>
      </c>
      <c r="F41" s="399">
        <f>F42</f>
        <v>13371.8</v>
      </c>
      <c r="G41" s="399">
        <f>G42</f>
        <v>13775.9</v>
      </c>
    </row>
    <row r="42" spans="1:7" ht="15" outlineLevel="3">
      <c r="A42" s="345"/>
      <c r="B42" s="350"/>
      <c r="C42" s="216" t="s">
        <v>318</v>
      </c>
      <c r="D42" s="320" t="s">
        <v>16</v>
      </c>
      <c r="E42" s="218" t="s">
        <v>319</v>
      </c>
      <c r="F42" s="399">
        <f>F43+F46+F49</f>
        <v>13371.8</v>
      </c>
      <c r="G42" s="399">
        <f>G43+G46+G49</f>
        <v>13775.9</v>
      </c>
    </row>
    <row r="43" spans="1:7" ht="15" outlineLevel="3">
      <c r="A43" s="345"/>
      <c r="B43" s="350"/>
      <c r="C43" s="214" t="s">
        <v>320</v>
      </c>
      <c r="D43" s="320" t="s">
        <v>16</v>
      </c>
      <c r="E43" s="217" t="s">
        <v>321</v>
      </c>
      <c r="F43" s="399">
        <f>F44</f>
        <v>25</v>
      </c>
      <c r="G43" s="399">
        <f>G44</f>
        <v>25</v>
      </c>
    </row>
    <row r="44" spans="1:7" ht="15" outlineLevel="3">
      <c r="A44" s="345"/>
      <c r="B44" s="350"/>
      <c r="C44" s="167" t="s">
        <v>325</v>
      </c>
      <c r="D44" s="320"/>
      <c r="E44" s="322" t="s">
        <v>240</v>
      </c>
      <c r="F44" s="399">
        <f>F45</f>
        <v>25</v>
      </c>
      <c r="G44" s="399">
        <f>G45</f>
        <v>25</v>
      </c>
    </row>
    <row r="45" spans="1:7" ht="15" outlineLevel="3">
      <c r="A45" s="345"/>
      <c r="B45" s="350"/>
      <c r="C45" s="323"/>
      <c r="D45" s="187">
        <v>800</v>
      </c>
      <c r="E45" s="179" t="s">
        <v>65</v>
      </c>
      <c r="F45" s="399">
        <v>25</v>
      </c>
      <c r="G45" s="399">
        <v>25</v>
      </c>
    </row>
    <row r="46" spans="1:7" ht="30" outlineLevel="3">
      <c r="A46" s="345"/>
      <c r="B46" s="320"/>
      <c r="C46" s="167" t="s">
        <v>326</v>
      </c>
      <c r="D46" s="191"/>
      <c r="E46" s="190" t="s">
        <v>387</v>
      </c>
      <c r="F46" s="399">
        <f>F47</f>
        <v>10</v>
      </c>
      <c r="G46" s="399">
        <f>G47</f>
        <v>10</v>
      </c>
    </row>
    <row r="47" spans="1:7" ht="15" outlineLevel="3">
      <c r="A47" s="345"/>
      <c r="B47" s="320"/>
      <c r="C47" s="167" t="s">
        <v>327</v>
      </c>
      <c r="D47" s="320"/>
      <c r="E47" s="322" t="s">
        <v>123</v>
      </c>
      <c r="F47" s="399">
        <f>F48</f>
        <v>10</v>
      </c>
      <c r="G47" s="399">
        <f>G48</f>
        <v>10</v>
      </c>
    </row>
    <row r="48" spans="1:7" ht="30" outlineLevel="3">
      <c r="A48" s="345"/>
      <c r="B48" s="320"/>
      <c r="C48" s="323"/>
      <c r="D48" s="320" t="s">
        <v>63</v>
      </c>
      <c r="E48" s="322" t="s">
        <v>279</v>
      </c>
      <c r="F48" s="399">
        <v>10</v>
      </c>
      <c r="G48" s="399">
        <v>10</v>
      </c>
    </row>
    <row r="49" spans="1:7" ht="15" outlineLevel="3">
      <c r="A49" s="345"/>
      <c r="B49" s="320"/>
      <c r="C49" s="167" t="s">
        <v>567</v>
      </c>
      <c r="D49" s="320"/>
      <c r="E49" s="322" t="s">
        <v>566</v>
      </c>
      <c r="F49" s="399">
        <f>F50</f>
        <v>13336.8</v>
      </c>
      <c r="G49" s="399">
        <f>G50</f>
        <v>13740.9</v>
      </c>
    </row>
    <row r="50" spans="1:7" ht="14.25" customHeight="1" outlineLevel="3">
      <c r="A50" s="345"/>
      <c r="B50" s="320"/>
      <c r="C50" s="323"/>
      <c r="D50" s="187">
        <v>800</v>
      </c>
      <c r="E50" s="179" t="s">
        <v>65</v>
      </c>
      <c r="F50" s="399">
        <v>13336.8</v>
      </c>
      <c r="G50" s="399">
        <v>13740.9</v>
      </c>
    </row>
    <row r="51" spans="1:7" ht="15" outlineLevel="3">
      <c r="A51" s="345"/>
      <c r="B51" s="400" t="s">
        <v>138</v>
      </c>
      <c r="C51" s="295"/>
      <c r="D51" s="296"/>
      <c r="E51" s="401" t="s">
        <v>139</v>
      </c>
      <c r="F51" s="402">
        <f aca="true" t="shared" si="2" ref="F51:G53">F52</f>
        <v>220.8</v>
      </c>
      <c r="G51" s="402">
        <f t="shared" si="2"/>
        <v>226.7</v>
      </c>
    </row>
    <row r="52" spans="1:7" ht="15" outlineLevel="3">
      <c r="A52" s="345"/>
      <c r="B52" s="357" t="s">
        <v>140</v>
      </c>
      <c r="C52" s="356"/>
      <c r="D52" s="357"/>
      <c r="E52" s="354" t="s">
        <v>141</v>
      </c>
      <c r="F52" s="403">
        <f t="shared" si="2"/>
        <v>220.8</v>
      </c>
      <c r="G52" s="403">
        <f t="shared" si="2"/>
        <v>226.7</v>
      </c>
    </row>
    <row r="53" spans="1:7" ht="15" outlineLevel="3">
      <c r="A53" s="345"/>
      <c r="B53" s="296"/>
      <c r="C53" s="214" t="s">
        <v>320</v>
      </c>
      <c r="D53" s="320" t="s">
        <v>16</v>
      </c>
      <c r="E53" s="217" t="s">
        <v>321</v>
      </c>
      <c r="F53" s="403">
        <f t="shared" si="2"/>
        <v>220.8</v>
      </c>
      <c r="G53" s="403">
        <f t="shared" si="2"/>
        <v>226.7</v>
      </c>
    </row>
    <row r="54" spans="1:7" ht="30" outlineLevel="3">
      <c r="A54" s="345"/>
      <c r="B54" s="296"/>
      <c r="C54" s="296" t="s">
        <v>368</v>
      </c>
      <c r="D54" s="296"/>
      <c r="E54" s="354" t="s">
        <v>142</v>
      </c>
      <c r="F54" s="403">
        <f>F55+F56</f>
        <v>220.8</v>
      </c>
      <c r="G54" s="403">
        <f>G55+G56</f>
        <v>226.7</v>
      </c>
    </row>
    <row r="55" spans="1:7" ht="45" outlineLevel="3">
      <c r="A55" s="345"/>
      <c r="B55" s="296"/>
      <c r="C55" s="296"/>
      <c r="D55" s="296" t="s">
        <v>59</v>
      </c>
      <c r="E55" s="322" t="s">
        <v>278</v>
      </c>
      <c r="F55" s="403">
        <v>220.8</v>
      </c>
      <c r="G55" s="403">
        <v>226.7</v>
      </c>
    </row>
    <row r="56" spans="1:7" ht="1.5" customHeight="1" hidden="1" outlineLevel="3">
      <c r="A56" s="345"/>
      <c r="B56" s="357"/>
      <c r="C56" s="356"/>
      <c r="D56" s="357" t="s">
        <v>63</v>
      </c>
      <c r="E56" s="322" t="s">
        <v>279</v>
      </c>
      <c r="F56" s="404"/>
      <c r="G56" s="404"/>
    </row>
    <row r="57" spans="1:7" ht="0.75" customHeight="1" hidden="1" outlineLevel="2">
      <c r="A57" s="340"/>
      <c r="B57" s="359" t="s">
        <v>28</v>
      </c>
      <c r="C57" s="362" t="s">
        <v>16</v>
      </c>
      <c r="D57" s="359" t="s">
        <v>16</v>
      </c>
      <c r="E57" s="341" t="s">
        <v>130</v>
      </c>
      <c r="F57" s="398">
        <f>F58+F64</f>
        <v>0</v>
      </c>
      <c r="G57" s="398">
        <f>G58+G64</f>
        <v>0</v>
      </c>
    </row>
    <row r="58" spans="1:7" ht="30" hidden="1" outlineLevel="3">
      <c r="A58" s="340"/>
      <c r="B58" s="320" t="s">
        <v>73</v>
      </c>
      <c r="C58" s="323"/>
      <c r="D58" s="320"/>
      <c r="E58" s="322" t="s">
        <v>74</v>
      </c>
      <c r="F58" s="399">
        <f aca="true" t="shared" si="3" ref="F58:G61">F59</f>
        <v>0</v>
      </c>
      <c r="G58" s="399">
        <f t="shared" si="3"/>
        <v>0</v>
      </c>
    </row>
    <row r="59" spans="1:9" ht="30" hidden="1" outlineLevel="3">
      <c r="A59" s="340"/>
      <c r="B59" s="320"/>
      <c r="C59" s="216" t="s">
        <v>443</v>
      </c>
      <c r="D59" s="320"/>
      <c r="E59" s="218" t="s">
        <v>444</v>
      </c>
      <c r="F59" s="399">
        <f t="shared" si="3"/>
        <v>0</v>
      </c>
      <c r="G59" s="399">
        <f t="shared" si="3"/>
        <v>0</v>
      </c>
      <c r="H59" s="501">
        <f>F59+F65+F76+F96+F111+F116+F122+F130+F30</f>
        <v>50</v>
      </c>
      <c r="I59" s="501">
        <f>G59+G65+G76+G96+G111+G116+G122+G130+G30</f>
        <v>50</v>
      </c>
    </row>
    <row r="60" spans="1:7" ht="30" hidden="1" outlineLevel="4">
      <c r="A60" s="340"/>
      <c r="B60" s="359"/>
      <c r="C60" s="167" t="s">
        <v>462</v>
      </c>
      <c r="D60" s="190"/>
      <c r="E60" s="190" t="s">
        <v>463</v>
      </c>
      <c r="F60" s="399">
        <f t="shared" si="3"/>
        <v>0</v>
      </c>
      <c r="G60" s="399">
        <f>G61</f>
        <v>0</v>
      </c>
    </row>
    <row r="61" spans="1:7" ht="45" hidden="1" outlineLevel="4">
      <c r="A61" s="345"/>
      <c r="B61" s="359"/>
      <c r="C61" s="167" t="s">
        <v>464</v>
      </c>
      <c r="D61" s="190"/>
      <c r="E61" s="190" t="s">
        <v>465</v>
      </c>
      <c r="F61" s="399">
        <f t="shared" si="3"/>
        <v>0</v>
      </c>
      <c r="G61" s="399">
        <f t="shared" si="3"/>
        <v>0</v>
      </c>
    </row>
    <row r="62" spans="1:7" ht="30" hidden="1" outlineLevel="4">
      <c r="A62" s="345"/>
      <c r="B62" s="359"/>
      <c r="C62" s="261" t="s">
        <v>466</v>
      </c>
      <c r="D62" s="180"/>
      <c r="E62" s="180" t="s">
        <v>467</v>
      </c>
      <c r="F62" s="399">
        <f>F63</f>
        <v>0</v>
      </c>
      <c r="G62" s="399">
        <f>G63</f>
        <v>0</v>
      </c>
    </row>
    <row r="63" spans="1:7" ht="30" hidden="1" outlineLevel="4">
      <c r="A63" s="345"/>
      <c r="B63" s="359"/>
      <c r="C63" s="197"/>
      <c r="D63" s="181" t="s">
        <v>63</v>
      </c>
      <c r="E63" s="182" t="s">
        <v>279</v>
      </c>
      <c r="F63" s="399"/>
      <c r="G63" s="399"/>
    </row>
    <row r="64" spans="1:7" ht="15" hidden="1" outlineLevel="4">
      <c r="A64" s="345"/>
      <c r="B64" s="320" t="s">
        <v>280</v>
      </c>
      <c r="C64" s="323"/>
      <c r="D64" s="320"/>
      <c r="E64" s="322" t="s">
        <v>281</v>
      </c>
      <c r="F64" s="399">
        <f aca="true" t="shared" si="4" ref="F64:G67">F65</f>
        <v>0</v>
      </c>
      <c r="G64" s="399">
        <f t="shared" si="4"/>
        <v>0</v>
      </c>
    </row>
    <row r="65" spans="1:7" ht="30" hidden="1" outlineLevel="4">
      <c r="A65" s="345"/>
      <c r="B65" s="320"/>
      <c r="C65" s="216" t="s">
        <v>443</v>
      </c>
      <c r="D65" s="320"/>
      <c r="E65" s="218" t="s">
        <v>444</v>
      </c>
      <c r="F65" s="399">
        <f t="shared" si="4"/>
        <v>0</v>
      </c>
      <c r="G65" s="399">
        <f t="shared" si="4"/>
        <v>0</v>
      </c>
    </row>
    <row r="66" spans="1:7" ht="30" hidden="1" outlineLevel="4">
      <c r="A66" s="345"/>
      <c r="B66" s="320"/>
      <c r="C66" s="167" t="s">
        <v>445</v>
      </c>
      <c r="D66" s="191"/>
      <c r="E66" s="190" t="s">
        <v>446</v>
      </c>
      <c r="F66" s="399">
        <f t="shared" si="4"/>
        <v>0</v>
      </c>
      <c r="G66" s="399">
        <f t="shared" si="4"/>
        <v>0</v>
      </c>
    </row>
    <row r="67" spans="1:7" ht="45" hidden="1" outlineLevel="4">
      <c r="A67" s="345"/>
      <c r="B67" s="359"/>
      <c r="C67" s="167" t="s">
        <v>456</v>
      </c>
      <c r="D67" s="181"/>
      <c r="E67" s="182" t="s">
        <v>457</v>
      </c>
      <c r="F67" s="227">
        <f t="shared" si="4"/>
        <v>0</v>
      </c>
      <c r="G67" s="227">
        <f t="shared" si="4"/>
        <v>0</v>
      </c>
    </row>
    <row r="68" spans="1:7" ht="30" hidden="1" outlineLevel="4">
      <c r="A68" s="345"/>
      <c r="B68" s="359"/>
      <c r="C68" s="167"/>
      <c r="D68" s="181" t="s">
        <v>63</v>
      </c>
      <c r="E68" s="182" t="s">
        <v>279</v>
      </c>
      <c r="F68" s="227"/>
      <c r="G68" s="227"/>
    </row>
    <row r="69" spans="1:7" ht="15" outlineLevel="4">
      <c r="A69" s="345"/>
      <c r="B69" s="359" t="s">
        <v>61</v>
      </c>
      <c r="C69" s="362"/>
      <c r="D69" s="359"/>
      <c r="E69" s="341" t="s">
        <v>131</v>
      </c>
      <c r="F69" s="398">
        <f>F75+F70</f>
        <v>96.8</v>
      </c>
      <c r="G69" s="398">
        <f>G75+G70</f>
        <v>96.8</v>
      </c>
    </row>
    <row r="70" spans="1:7" ht="15" outlineLevel="4">
      <c r="A70" s="345"/>
      <c r="B70" s="320" t="s">
        <v>586</v>
      </c>
      <c r="C70" s="323"/>
      <c r="D70" s="320"/>
      <c r="E70" s="151" t="s">
        <v>587</v>
      </c>
      <c r="F70" s="409">
        <f aca="true" t="shared" si="5" ref="F70:G73">F71</f>
        <v>96.8</v>
      </c>
      <c r="G70" s="409">
        <f t="shared" si="5"/>
        <v>96.8</v>
      </c>
    </row>
    <row r="71" spans="1:7" ht="15" outlineLevel="4">
      <c r="A71" s="345"/>
      <c r="B71" s="320"/>
      <c r="C71" s="181" t="s">
        <v>318</v>
      </c>
      <c r="D71" s="181"/>
      <c r="E71" s="203" t="s">
        <v>319</v>
      </c>
      <c r="F71" s="409">
        <f t="shared" si="5"/>
        <v>96.8</v>
      </c>
      <c r="G71" s="409">
        <f t="shared" si="5"/>
        <v>96.8</v>
      </c>
    </row>
    <row r="72" spans="1:7" ht="30" outlineLevel="4">
      <c r="A72" s="345"/>
      <c r="B72" s="320"/>
      <c r="C72" s="167" t="s">
        <v>326</v>
      </c>
      <c r="D72" s="191"/>
      <c r="E72" s="190" t="s">
        <v>387</v>
      </c>
      <c r="F72" s="409">
        <f t="shared" si="5"/>
        <v>96.8</v>
      </c>
      <c r="G72" s="409">
        <f t="shared" si="5"/>
        <v>96.8</v>
      </c>
    </row>
    <row r="73" spans="1:7" ht="45" outlineLevel="4">
      <c r="A73" s="345"/>
      <c r="B73" s="320"/>
      <c r="C73" s="323" t="s">
        <v>514</v>
      </c>
      <c r="D73" s="320"/>
      <c r="E73" s="322" t="s">
        <v>362</v>
      </c>
      <c r="F73" s="178">
        <f t="shared" si="5"/>
        <v>96.8</v>
      </c>
      <c r="G73" s="178">
        <f t="shared" si="5"/>
        <v>96.8</v>
      </c>
    </row>
    <row r="74" spans="1:7" ht="29.25" customHeight="1" outlineLevel="4">
      <c r="A74" s="345"/>
      <c r="B74" s="320"/>
      <c r="C74" s="187"/>
      <c r="D74" s="181" t="s">
        <v>63</v>
      </c>
      <c r="E74" s="182" t="s">
        <v>279</v>
      </c>
      <c r="F74" s="178">
        <v>96.8</v>
      </c>
      <c r="G74" s="178">
        <v>96.8</v>
      </c>
    </row>
    <row r="75" spans="1:7" ht="0.75" customHeight="1" hidden="1" outlineLevel="4">
      <c r="A75" s="345"/>
      <c r="B75" s="320" t="s">
        <v>62</v>
      </c>
      <c r="C75" s="362"/>
      <c r="D75" s="359"/>
      <c r="E75" s="322" t="s">
        <v>210</v>
      </c>
      <c r="F75" s="399">
        <f>F76</f>
        <v>0</v>
      </c>
      <c r="G75" s="399">
        <f>G76</f>
        <v>0</v>
      </c>
    </row>
    <row r="76" spans="1:7" ht="30" hidden="1" outlineLevel="4">
      <c r="A76" s="345"/>
      <c r="B76" s="320"/>
      <c r="C76" s="167" t="s">
        <v>308</v>
      </c>
      <c r="D76" s="193"/>
      <c r="E76" s="194" t="s">
        <v>339</v>
      </c>
      <c r="F76" s="285">
        <f>F77</f>
        <v>0</v>
      </c>
      <c r="G76" s="285">
        <f>G77</f>
        <v>0</v>
      </c>
    </row>
    <row r="77" spans="1:8" s="344" customFormat="1" ht="15" hidden="1">
      <c r="A77" s="345"/>
      <c r="B77" s="320"/>
      <c r="C77" s="167" t="s">
        <v>309</v>
      </c>
      <c r="D77" s="190"/>
      <c r="E77" s="190" t="s">
        <v>340</v>
      </c>
      <c r="F77" s="178">
        <f>F78+F83</f>
        <v>0</v>
      </c>
      <c r="G77" s="178">
        <f>G78+G83</f>
        <v>0</v>
      </c>
      <c r="H77" s="405"/>
    </row>
    <row r="78" spans="1:7" s="344" customFormat="1" ht="30" hidden="1">
      <c r="A78" s="345"/>
      <c r="B78" s="320"/>
      <c r="C78" s="167" t="s">
        <v>310</v>
      </c>
      <c r="D78" s="196"/>
      <c r="E78" s="196" t="s">
        <v>473</v>
      </c>
      <c r="F78" s="178">
        <f>F79+F81</f>
        <v>0</v>
      </c>
      <c r="G78" s="178">
        <f>G79+G81</f>
        <v>0</v>
      </c>
    </row>
    <row r="79" spans="1:7" s="344" customFormat="1" ht="15" hidden="1">
      <c r="A79" s="345"/>
      <c r="B79" s="320"/>
      <c r="C79" s="167" t="s">
        <v>311</v>
      </c>
      <c r="D79" s="199"/>
      <c r="E79" s="199" t="s">
        <v>145</v>
      </c>
      <c r="F79" s="178">
        <f>F80</f>
        <v>0</v>
      </c>
      <c r="G79" s="178">
        <f>G80</f>
        <v>0</v>
      </c>
    </row>
    <row r="80" spans="1:7" s="344" customFormat="1" ht="30" hidden="1">
      <c r="A80" s="345"/>
      <c r="B80" s="320"/>
      <c r="C80" s="167"/>
      <c r="D80" s="181" t="s">
        <v>63</v>
      </c>
      <c r="E80" s="182" t="s">
        <v>279</v>
      </c>
      <c r="F80" s="178"/>
      <c r="G80" s="178"/>
    </row>
    <row r="81" spans="1:7" s="344" customFormat="1" ht="45" hidden="1">
      <c r="A81" s="340"/>
      <c r="B81" s="320"/>
      <c r="C81" s="284" t="s">
        <v>374</v>
      </c>
      <c r="D81" s="181"/>
      <c r="E81" s="223" t="s">
        <v>375</v>
      </c>
      <c r="F81" s="178">
        <f>F82</f>
        <v>0</v>
      </c>
      <c r="G81" s="178">
        <f>G82</f>
        <v>0</v>
      </c>
    </row>
    <row r="82" spans="1:7" s="344" customFormat="1" ht="30" hidden="1">
      <c r="A82" s="340"/>
      <c r="B82" s="320"/>
      <c r="C82" s="222"/>
      <c r="D82" s="181" t="s">
        <v>63</v>
      </c>
      <c r="E82" s="182" t="s">
        <v>279</v>
      </c>
      <c r="F82" s="178"/>
      <c r="G82" s="178"/>
    </row>
    <row r="83" spans="1:8" ht="30" hidden="1" outlineLevel="3">
      <c r="A83" s="340"/>
      <c r="B83" s="320"/>
      <c r="C83" s="167" t="s">
        <v>312</v>
      </c>
      <c r="D83" s="190"/>
      <c r="E83" s="262" t="s">
        <v>474</v>
      </c>
      <c r="F83" s="178">
        <f>F84+F86</f>
        <v>0</v>
      </c>
      <c r="G83" s="178">
        <f>G84+G86</f>
        <v>0</v>
      </c>
      <c r="H83" s="360"/>
    </row>
    <row r="84" spans="1:7" ht="15" hidden="1" outlineLevel="3">
      <c r="A84" s="340"/>
      <c r="B84" s="320"/>
      <c r="C84" s="167" t="s">
        <v>343</v>
      </c>
      <c r="D84" s="180"/>
      <c r="E84" s="180" t="s">
        <v>342</v>
      </c>
      <c r="F84" s="178">
        <f>F85</f>
        <v>0</v>
      </c>
      <c r="G84" s="178">
        <f>G85</f>
        <v>0</v>
      </c>
    </row>
    <row r="85" spans="1:7" ht="30" hidden="1" outlineLevel="3">
      <c r="A85" s="340"/>
      <c r="B85" s="320"/>
      <c r="C85" s="167"/>
      <c r="D85" s="181" t="s">
        <v>63</v>
      </c>
      <c r="E85" s="182" t="s">
        <v>279</v>
      </c>
      <c r="F85" s="178"/>
      <c r="G85" s="178"/>
    </row>
    <row r="86" spans="1:7" ht="30" hidden="1" outlineLevel="3">
      <c r="A86" s="340"/>
      <c r="B86" s="320"/>
      <c r="C86" s="222" t="s">
        <v>452</v>
      </c>
      <c r="D86" s="181"/>
      <c r="E86" s="293" t="s">
        <v>494</v>
      </c>
      <c r="F86" s="178">
        <f>F87</f>
        <v>0</v>
      </c>
      <c r="G86" s="178">
        <f>G87</f>
        <v>0</v>
      </c>
    </row>
    <row r="87" spans="1:7" ht="30" hidden="1" outlineLevel="3">
      <c r="A87" s="340"/>
      <c r="B87" s="320"/>
      <c r="C87" s="222"/>
      <c r="D87" s="181" t="s">
        <v>63</v>
      </c>
      <c r="E87" s="223" t="s">
        <v>279</v>
      </c>
      <c r="F87" s="178"/>
      <c r="G87" s="178"/>
    </row>
    <row r="88" spans="1:7" ht="15" outlineLevel="3">
      <c r="A88" s="340"/>
      <c r="B88" s="359" t="s">
        <v>35</v>
      </c>
      <c r="C88" s="362" t="s">
        <v>16</v>
      </c>
      <c r="D88" s="359" t="s">
        <v>16</v>
      </c>
      <c r="E88" s="341" t="s">
        <v>132</v>
      </c>
      <c r="F88" s="398">
        <f>F89+F95+F121</f>
        <v>2141.5</v>
      </c>
      <c r="G88" s="398">
        <f>G89+G95+G121</f>
        <v>2104</v>
      </c>
    </row>
    <row r="89" spans="1:10" s="344" customFormat="1" ht="15">
      <c r="A89" s="340"/>
      <c r="B89" s="320" t="s">
        <v>76</v>
      </c>
      <c r="C89" s="323"/>
      <c r="D89" s="320"/>
      <c r="E89" s="322" t="s">
        <v>77</v>
      </c>
      <c r="F89" s="399">
        <f aca="true" t="shared" si="6" ref="F89:G91">F90</f>
        <v>2091.5</v>
      </c>
      <c r="G89" s="399">
        <f t="shared" si="6"/>
        <v>2054</v>
      </c>
      <c r="J89" s="324"/>
    </row>
    <row r="90" spans="1:10" s="344" customFormat="1" ht="15">
      <c r="A90" s="340"/>
      <c r="B90" s="320"/>
      <c r="C90" s="181" t="s">
        <v>318</v>
      </c>
      <c r="D90" s="181"/>
      <c r="E90" s="203" t="s">
        <v>319</v>
      </c>
      <c r="F90" s="399">
        <f t="shared" si="6"/>
        <v>2091.5</v>
      </c>
      <c r="G90" s="399">
        <f t="shared" si="6"/>
        <v>2054</v>
      </c>
      <c r="J90" s="324"/>
    </row>
    <row r="91" spans="1:10" s="344" customFormat="1" ht="30">
      <c r="A91" s="340"/>
      <c r="B91" s="320"/>
      <c r="C91" s="167" t="s">
        <v>326</v>
      </c>
      <c r="D91" s="191"/>
      <c r="E91" s="190" t="s">
        <v>387</v>
      </c>
      <c r="F91" s="399">
        <f t="shared" si="6"/>
        <v>2091.5</v>
      </c>
      <c r="G91" s="399">
        <f t="shared" si="6"/>
        <v>2054</v>
      </c>
      <c r="J91" s="324"/>
    </row>
    <row r="92" spans="1:10" s="344" customFormat="1" ht="30">
      <c r="A92" s="340"/>
      <c r="B92" s="320"/>
      <c r="C92" s="187" t="s">
        <v>356</v>
      </c>
      <c r="D92" s="181"/>
      <c r="E92" s="322" t="s">
        <v>217</v>
      </c>
      <c r="F92" s="399">
        <f>F93+F94</f>
        <v>2091.5</v>
      </c>
      <c r="G92" s="399">
        <f>G93+G94</f>
        <v>2054</v>
      </c>
      <c r="J92" s="324"/>
    </row>
    <row r="93" spans="1:10" s="344" customFormat="1" ht="30">
      <c r="A93" s="340"/>
      <c r="B93" s="320"/>
      <c r="C93" s="187"/>
      <c r="D93" s="181" t="s">
        <v>63</v>
      </c>
      <c r="E93" s="182" t="s">
        <v>279</v>
      </c>
      <c r="F93" s="399">
        <v>2006.5</v>
      </c>
      <c r="G93" s="399">
        <v>1969</v>
      </c>
      <c r="J93" s="324"/>
    </row>
    <row r="94" spans="1:10" s="344" customFormat="1" ht="15">
      <c r="A94" s="340"/>
      <c r="B94" s="320"/>
      <c r="C94" s="323"/>
      <c r="D94" s="320" t="s">
        <v>64</v>
      </c>
      <c r="E94" s="322" t="s">
        <v>65</v>
      </c>
      <c r="F94" s="399">
        <v>85</v>
      </c>
      <c r="G94" s="399">
        <v>85</v>
      </c>
      <c r="J94" s="324"/>
    </row>
    <row r="95" spans="1:10" s="344" customFormat="1" ht="15">
      <c r="A95" s="406"/>
      <c r="B95" s="320" t="s">
        <v>6</v>
      </c>
      <c r="C95" s="323"/>
      <c r="D95" s="320"/>
      <c r="E95" s="322" t="s">
        <v>7</v>
      </c>
      <c r="F95" s="399">
        <f>F96+F111+F116</f>
        <v>50</v>
      </c>
      <c r="G95" s="399">
        <f>G96+G111+G116</f>
        <v>50</v>
      </c>
      <c r="J95" s="324"/>
    </row>
    <row r="96" spans="1:10" s="344" customFormat="1" ht="30" hidden="1">
      <c r="A96" s="345"/>
      <c r="B96" s="320"/>
      <c r="C96" s="167" t="s">
        <v>308</v>
      </c>
      <c r="D96" s="193"/>
      <c r="E96" s="194" t="s">
        <v>339</v>
      </c>
      <c r="F96" s="399">
        <f>F97</f>
        <v>0</v>
      </c>
      <c r="G96" s="399">
        <f>G97</f>
        <v>0</v>
      </c>
      <c r="J96" s="324"/>
    </row>
    <row r="97" spans="1:10" s="344" customFormat="1" ht="15" hidden="1">
      <c r="A97" s="346"/>
      <c r="B97" s="320"/>
      <c r="C97" s="167" t="s">
        <v>313</v>
      </c>
      <c r="D97" s="190"/>
      <c r="E97" s="190" t="s">
        <v>344</v>
      </c>
      <c r="F97" s="178">
        <f>F98+F104+F101</f>
        <v>0</v>
      </c>
      <c r="G97" s="178">
        <f>G98+G104+G101</f>
        <v>0</v>
      </c>
      <c r="J97" s="324"/>
    </row>
    <row r="98" spans="1:10" s="344" customFormat="1" ht="5.25" customHeight="1" hidden="1">
      <c r="A98" s="345"/>
      <c r="B98" s="320"/>
      <c r="C98" s="167" t="s">
        <v>314</v>
      </c>
      <c r="D98" s="190"/>
      <c r="E98" s="190" t="s">
        <v>345</v>
      </c>
      <c r="F98" s="178">
        <f>F99</f>
        <v>0</v>
      </c>
      <c r="G98" s="178">
        <f>G99</f>
        <v>0</v>
      </c>
      <c r="J98" s="324"/>
    </row>
    <row r="99" spans="1:10" s="344" customFormat="1" ht="15" hidden="1">
      <c r="A99" s="345"/>
      <c r="B99" s="320"/>
      <c r="C99" s="167" t="s">
        <v>315</v>
      </c>
      <c r="D99" s="180"/>
      <c r="E99" s="180" t="s">
        <v>8</v>
      </c>
      <c r="F99" s="178">
        <f>F100</f>
        <v>0</v>
      </c>
      <c r="G99" s="178">
        <f>G100</f>
        <v>0</v>
      </c>
      <c r="J99" s="324"/>
    </row>
    <row r="100" spans="1:10" s="344" customFormat="1" ht="30" hidden="1">
      <c r="A100" s="345"/>
      <c r="B100" s="320"/>
      <c r="C100" s="197"/>
      <c r="D100" s="181" t="s">
        <v>63</v>
      </c>
      <c r="E100" s="182" t="s">
        <v>279</v>
      </c>
      <c r="F100" s="178"/>
      <c r="G100" s="178"/>
      <c r="J100" s="324"/>
    </row>
    <row r="101" spans="1:10" s="344" customFormat="1" ht="15" hidden="1">
      <c r="A101" s="345"/>
      <c r="B101" s="320"/>
      <c r="C101" s="167" t="s">
        <v>316</v>
      </c>
      <c r="D101" s="190"/>
      <c r="E101" s="190" t="s">
        <v>346</v>
      </c>
      <c r="F101" s="178">
        <f>F102</f>
        <v>0</v>
      </c>
      <c r="G101" s="178">
        <f>G102</f>
        <v>0</v>
      </c>
      <c r="J101" s="324"/>
    </row>
    <row r="102" spans="1:10" s="344" customFormat="1" ht="15" hidden="1">
      <c r="A102" s="345"/>
      <c r="B102" s="320"/>
      <c r="C102" s="261" t="s">
        <v>385</v>
      </c>
      <c r="D102" s="180"/>
      <c r="E102" s="180" t="s">
        <v>347</v>
      </c>
      <c r="F102" s="178">
        <f>F103</f>
        <v>0</v>
      </c>
      <c r="G102" s="178">
        <f>G103</f>
        <v>0</v>
      </c>
      <c r="J102" s="324"/>
    </row>
    <row r="103" spans="1:10" s="344" customFormat="1" ht="30" hidden="1">
      <c r="A103" s="345"/>
      <c r="B103" s="320"/>
      <c r="C103" s="197"/>
      <c r="D103" s="181" t="s">
        <v>63</v>
      </c>
      <c r="E103" s="182" t="s">
        <v>279</v>
      </c>
      <c r="F103" s="178"/>
      <c r="G103" s="178"/>
      <c r="J103" s="324"/>
    </row>
    <row r="104" spans="1:10" s="344" customFormat="1" ht="30" hidden="1">
      <c r="A104" s="346"/>
      <c r="B104" s="320"/>
      <c r="C104" s="167" t="s">
        <v>348</v>
      </c>
      <c r="D104" s="180"/>
      <c r="E104" s="180" t="s">
        <v>349</v>
      </c>
      <c r="F104" s="178">
        <f>F105+F107+F109</f>
        <v>0</v>
      </c>
      <c r="G104" s="178">
        <f>G105+G107+G109</f>
        <v>0</v>
      </c>
      <c r="J104" s="324"/>
    </row>
    <row r="105" spans="1:10" ht="30" hidden="1">
      <c r="A105" s="345"/>
      <c r="B105" s="320"/>
      <c r="C105" s="167" t="s">
        <v>350</v>
      </c>
      <c r="D105" s="180"/>
      <c r="E105" s="180" t="s">
        <v>351</v>
      </c>
      <c r="F105" s="178">
        <f>F106</f>
        <v>0</v>
      </c>
      <c r="G105" s="178">
        <f>G106</f>
        <v>0</v>
      </c>
      <c r="J105" s="344"/>
    </row>
    <row r="106" spans="1:10" ht="30" hidden="1" outlineLevel="1">
      <c r="A106" s="345"/>
      <c r="B106" s="320"/>
      <c r="C106" s="197"/>
      <c r="D106" s="181" t="s">
        <v>63</v>
      </c>
      <c r="E106" s="182" t="s">
        <v>279</v>
      </c>
      <c r="F106" s="178"/>
      <c r="G106" s="178"/>
      <c r="J106" s="344"/>
    </row>
    <row r="107" spans="1:10" ht="15" hidden="1" outlineLevel="1">
      <c r="A107" s="345"/>
      <c r="B107" s="320"/>
      <c r="C107" s="167" t="s">
        <v>352</v>
      </c>
      <c r="D107" s="174"/>
      <c r="E107" s="179" t="s">
        <v>354</v>
      </c>
      <c r="F107" s="178">
        <f>F108</f>
        <v>0</v>
      </c>
      <c r="G107" s="178">
        <f>G108</f>
        <v>0</v>
      </c>
      <c r="J107" s="344"/>
    </row>
    <row r="108" spans="1:7" ht="30" hidden="1" outlineLevel="1">
      <c r="A108" s="345"/>
      <c r="B108" s="320"/>
      <c r="C108" s="167"/>
      <c r="D108" s="181" t="s">
        <v>63</v>
      </c>
      <c r="E108" s="182" t="s">
        <v>279</v>
      </c>
      <c r="F108" s="178"/>
      <c r="G108" s="178"/>
    </row>
    <row r="109" spans="1:7" ht="30" hidden="1" outlineLevel="2">
      <c r="A109" s="345"/>
      <c r="B109" s="320"/>
      <c r="C109" s="167" t="s">
        <v>353</v>
      </c>
      <c r="D109" s="198"/>
      <c r="E109" s="258" t="s">
        <v>384</v>
      </c>
      <c r="F109" s="178">
        <f>F110</f>
        <v>0</v>
      </c>
      <c r="G109" s="178">
        <f>G110</f>
        <v>0</v>
      </c>
    </row>
    <row r="110" spans="1:7" ht="30" hidden="1" outlineLevel="2">
      <c r="A110" s="345"/>
      <c r="B110" s="320"/>
      <c r="C110" s="167"/>
      <c r="D110" s="181" t="s">
        <v>63</v>
      </c>
      <c r="E110" s="182" t="s">
        <v>279</v>
      </c>
      <c r="F110" s="178"/>
      <c r="G110" s="178"/>
    </row>
    <row r="111" spans="1:7" ht="30" hidden="1" outlineLevel="2">
      <c r="A111" s="345"/>
      <c r="B111" s="320"/>
      <c r="C111" s="222" t="s">
        <v>443</v>
      </c>
      <c r="D111" s="181"/>
      <c r="E111" s="223" t="s">
        <v>444</v>
      </c>
      <c r="F111" s="178">
        <f aca="true" t="shared" si="7" ref="F111:G114">F112</f>
        <v>0</v>
      </c>
      <c r="G111" s="178">
        <f t="shared" si="7"/>
        <v>0</v>
      </c>
    </row>
    <row r="112" spans="1:7" ht="30" hidden="1" outlineLevel="2">
      <c r="A112" s="345"/>
      <c r="B112" s="320"/>
      <c r="C112" s="222" t="s">
        <v>445</v>
      </c>
      <c r="D112" s="181"/>
      <c r="E112" s="223" t="s">
        <v>446</v>
      </c>
      <c r="F112" s="178">
        <f t="shared" si="7"/>
        <v>0</v>
      </c>
      <c r="G112" s="178">
        <f t="shared" si="7"/>
        <v>0</v>
      </c>
    </row>
    <row r="113" spans="1:7" ht="60" hidden="1" outlineLevel="2">
      <c r="A113" s="345"/>
      <c r="B113" s="320"/>
      <c r="C113" s="222" t="s">
        <v>447</v>
      </c>
      <c r="D113" s="181"/>
      <c r="E113" s="223" t="s">
        <v>448</v>
      </c>
      <c r="F113" s="178">
        <f t="shared" si="7"/>
        <v>0</v>
      </c>
      <c r="G113" s="178">
        <f t="shared" si="7"/>
        <v>0</v>
      </c>
    </row>
    <row r="114" spans="1:7" ht="45" hidden="1" outlineLevel="2">
      <c r="A114" s="345"/>
      <c r="B114" s="320"/>
      <c r="C114" s="222" t="s">
        <v>454</v>
      </c>
      <c r="D114" s="181"/>
      <c r="E114" s="223" t="s">
        <v>455</v>
      </c>
      <c r="F114" s="178">
        <f t="shared" si="7"/>
        <v>0</v>
      </c>
      <c r="G114" s="178">
        <f t="shared" si="7"/>
        <v>0</v>
      </c>
    </row>
    <row r="115" spans="1:7" ht="30" hidden="1" outlineLevel="2">
      <c r="A115" s="345"/>
      <c r="B115" s="320"/>
      <c r="C115" s="222"/>
      <c r="D115" s="181" t="s">
        <v>63</v>
      </c>
      <c r="E115" s="223" t="s">
        <v>279</v>
      </c>
      <c r="F115" s="178"/>
      <c r="G115" s="178"/>
    </row>
    <row r="116" spans="1:7" ht="30" outlineLevel="2">
      <c r="A116" s="345"/>
      <c r="B116" s="320"/>
      <c r="C116" s="167" t="s">
        <v>518</v>
      </c>
      <c r="D116" s="191"/>
      <c r="E116" s="470" t="s">
        <v>522</v>
      </c>
      <c r="F116" s="419">
        <f aca="true" t="shared" si="8" ref="F116:G118">F117</f>
        <v>50</v>
      </c>
      <c r="G116" s="419">
        <f t="shared" si="8"/>
        <v>50</v>
      </c>
    </row>
    <row r="117" spans="1:7" ht="15" outlineLevel="2">
      <c r="A117" s="345"/>
      <c r="B117" s="320"/>
      <c r="C117" s="167" t="s">
        <v>519</v>
      </c>
      <c r="D117" s="191"/>
      <c r="E117" s="424" t="s">
        <v>523</v>
      </c>
      <c r="F117" s="419">
        <f t="shared" si="8"/>
        <v>50</v>
      </c>
      <c r="G117" s="419">
        <f t="shared" si="8"/>
        <v>50</v>
      </c>
    </row>
    <row r="118" spans="1:7" ht="60" outlineLevel="2">
      <c r="A118" s="345"/>
      <c r="B118" s="320"/>
      <c r="C118" s="476" t="s">
        <v>591</v>
      </c>
      <c r="D118" s="473"/>
      <c r="E118" s="474" t="s">
        <v>592</v>
      </c>
      <c r="F118" s="419">
        <f t="shared" si="8"/>
        <v>50</v>
      </c>
      <c r="G118" s="419">
        <f t="shared" si="8"/>
        <v>50</v>
      </c>
    </row>
    <row r="119" spans="1:7" ht="15" outlineLevel="2">
      <c r="A119" s="345"/>
      <c r="B119" s="320"/>
      <c r="C119" s="222" t="s">
        <v>593</v>
      </c>
      <c r="D119" s="181"/>
      <c r="E119" s="223" t="s">
        <v>594</v>
      </c>
      <c r="F119" s="419">
        <f>F120</f>
        <v>50</v>
      </c>
      <c r="G119" s="419">
        <f>G120</f>
        <v>50</v>
      </c>
    </row>
    <row r="120" spans="1:7" ht="29.25" customHeight="1" outlineLevel="2">
      <c r="A120" s="345"/>
      <c r="B120" s="320"/>
      <c r="C120" s="167"/>
      <c r="D120" s="167" t="s">
        <v>63</v>
      </c>
      <c r="E120" s="293" t="s">
        <v>279</v>
      </c>
      <c r="F120" s="419">
        <v>50</v>
      </c>
      <c r="G120" s="419">
        <v>50</v>
      </c>
    </row>
    <row r="121" spans="1:7" ht="15" hidden="1" outlineLevel="2">
      <c r="A121" s="345"/>
      <c r="B121" s="320" t="s">
        <v>424</v>
      </c>
      <c r="C121" s="222"/>
      <c r="D121" s="181"/>
      <c r="E121" s="223" t="s">
        <v>425</v>
      </c>
      <c r="F121" s="294">
        <f aca="true" t="shared" si="9" ref="F121:G123">F122</f>
        <v>0</v>
      </c>
      <c r="G121" s="294">
        <f t="shared" si="9"/>
        <v>0</v>
      </c>
    </row>
    <row r="122" spans="1:7" ht="15" hidden="1" outlineLevel="2">
      <c r="A122" s="345"/>
      <c r="B122" s="320"/>
      <c r="C122" s="167" t="s">
        <v>411</v>
      </c>
      <c r="D122" s="167"/>
      <c r="E122" s="364" t="s">
        <v>412</v>
      </c>
      <c r="F122" s="294">
        <f t="shared" si="9"/>
        <v>0</v>
      </c>
      <c r="G122" s="294">
        <f t="shared" si="9"/>
        <v>0</v>
      </c>
    </row>
    <row r="123" spans="1:7" ht="15" hidden="1" outlineLevel="2">
      <c r="A123" s="345"/>
      <c r="B123" s="320"/>
      <c r="C123" s="167" t="s">
        <v>413</v>
      </c>
      <c r="D123" s="167"/>
      <c r="E123" s="364" t="s">
        <v>414</v>
      </c>
      <c r="F123" s="294">
        <f t="shared" si="9"/>
        <v>0</v>
      </c>
      <c r="G123" s="294">
        <f t="shared" si="9"/>
        <v>0</v>
      </c>
    </row>
    <row r="124" spans="1:7" ht="30" hidden="1" outlineLevel="2">
      <c r="A124" s="345"/>
      <c r="B124" s="320"/>
      <c r="C124" s="167" t="s">
        <v>415</v>
      </c>
      <c r="D124" s="167"/>
      <c r="E124" s="293" t="s">
        <v>416</v>
      </c>
      <c r="F124" s="294">
        <f>F125+F126+F127</f>
        <v>0</v>
      </c>
      <c r="G124" s="294">
        <f>G125+G126+G127</f>
        <v>0</v>
      </c>
    </row>
    <row r="125" spans="1:7" ht="45" hidden="1" outlineLevel="2">
      <c r="A125" s="345"/>
      <c r="B125" s="320"/>
      <c r="C125" s="167"/>
      <c r="D125" s="167" t="s">
        <v>59</v>
      </c>
      <c r="E125" s="293" t="s">
        <v>278</v>
      </c>
      <c r="F125" s="294"/>
      <c r="G125" s="294"/>
    </row>
    <row r="126" spans="1:7" ht="30" hidden="1" outlineLevel="2">
      <c r="A126" s="345"/>
      <c r="B126" s="320"/>
      <c r="C126" s="167"/>
      <c r="D126" s="167" t="s">
        <v>63</v>
      </c>
      <c r="E126" s="364" t="s">
        <v>279</v>
      </c>
      <c r="F126" s="294"/>
      <c r="G126" s="294"/>
    </row>
    <row r="127" spans="1:7" ht="15" hidden="1" outlineLevel="2">
      <c r="A127" s="345"/>
      <c r="B127" s="320"/>
      <c r="C127" s="222"/>
      <c r="D127" s="167" t="s">
        <v>64</v>
      </c>
      <c r="E127" s="322" t="s">
        <v>65</v>
      </c>
      <c r="F127" s="294"/>
      <c r="G127" s="294"/>
    </row>
    <row r="128" spans="1:7" ht="15" hidden="1" outlineLevel="3">
      <c r="A128" s="345"/>
      <c r="B128" s="359" t="s">
        <v>37</v>
      </c>
      <c r="C128" s="362" t="s">
        <v>16</v>
      </c>
      <c r="D128" s="359" t="s">
        <v>16</v>
      </c>
      <c r="E128" s="341" t="s">
        <v>136</v>
      </c>
      <c r="F128" s="398">
        <f>F129</f>
        <v>0</v>
      </c>
      <c r="G128" s="398">
        <f>G129</f>
        <v>0</v>
      </c>
    </row>
    <row r="129" spans="1:7" ht="15" hidden="1" outlineLevel="4">
      <c r="A129" s="346"/>
      <c r="B129" s="320" t="s">
        <v>38</v>
      </c>
      <c r="C129" s="323"/>
      <c r="D129" s="320"/>
      <c r="E129" s="322" t="s">
        <v>39</v>
      </c>
      <c r="F129" s="399">
        <f>F130</f>
        <v>0</v>
      </c>
      <c r="G129" s="399">
        <f>G130</f>
        <v>0</v>
      </c>
    </row>
    <row r="130" spans="1:7" ht="15" hidden="1" outlineLevel="4">
      <c r="A130" s="345"/>
      <c r="B130" s="320"/>
      <c r="C130" s="167" t="s">
        <v>299</v>
      </c>
      <c r="D130" s="176"/>
      <c r="E130" s="177" t="s">
        <v>331</v>
      </c>
      <c r="F130" s="227">
        <f>F131+F137+F141</f>
        <v>0</v>
      </c>
      <c r="G130" s="227">
        <f>G131+G137+G141</f>
        <v>0</v>
      </c>
    </row>
    <row r="131" spans="1:7" ht="15" hidden="1" outlineLevel="4">
      <c r="A131" s="346"/>
      <c r="B131" s="320"/>
      <c r="C131" s="167" t="s">
        <v>300</v>
      </c>
      <c r="D131" s="176"/>
      <c r="E131" s="177" t="s">
        <v>301</v>
      </c>
      <c r="F131" s="227">
        <f>F132+F135</f>
        <v>0</v>
      </c>
      <c r="G131" s="227">
        <f>G132+G135</f>
        <v>0</v>
      </c>
    </row>
    <row r="132" spans="1:7" ht="30" hidden="1" outlineLevel="4">
      <c r="A132" s="345"/>
      <c r="B132" s="320"/>
      <c r="C132" s="167" t="s">
        <v>302</v>
      </c>
      <c r="D132" s="177"/>
      <c r="E132" s="179" t="s">
        <v>393</v>
      </c>
      <c r="F132" s="227">
        <f>F133</f>
        <v>0</v>
      </c>
      <c r="G132" s="227">
        <f>G133</f>
        <v>0</v>
      </c>
    </row>
    <row r="133" spans="1:7" ht="30" hidden="1" outlineLevel="4">
      <c r="A133" s="345"/>
      <c r="B133" s="320"/>
      <c r="C133" s="167" t="s">
        <v>303</v>
      </c>
      <c r="D133" s="180"/>
      <c r="E133" s="180" t="s">
        <v>394</v>
      </c>
      <c r="F133" s="227">
        <f>F134</f>
        <v>0</v>
      </c>
      <c r="G133" s="227">
        <f>G134</f>
        <v>0</v>
      </c>
    </row>
    <row r="134" spans="1:7" ht="30" hidden="1" outlineLevel="4">
      <c r="A134" s="345"/>
      <c r="B134" s="320"/>
      <c r="C134" s="167"/>
      <c r="D134" s="185" t="s">
        <v>66</v>
      </c>
      <c r="E134" s="186" t="s">
        <v>67</v>
      </c>
      <c r="F134" s="227"/>
      <c r="G134" s="227"/>
    </row>
    <row r="135" spans="1:7" ht="15" hidden="1" outlineLevel="4">
      <c r="A135" s="345"/>
      <c r="B135" s="320"/>
      <c r="C135" s="167" t="s">
        <v>435</v>
      </c>
      <c r="D135" s="185"/>
      <c r="E135" s="200" t="s">
        <v>436</v>
      </c>
      <c r="F135" s="294">
        <f>F136</f>
        <v>0</v>
      </c>
      <c r="G135" s="294">
        <f>G136</f>
        <v>0</v>
      </c>
    </row>
    <row r="136" spans="1:7" ht="30" hidden="1" outlineLevel="4">
      <c r="A136" s="345"/>
      <c r="B136" s="320"/>
      <c r="C136" s="167"/>
      <c r="D136" s="185" t="s">
        <v>66</v>
      </c>
      <c r="E136" s="200" t="s">
        <v>67</v>
      </c>
      <c r="F136" s="294">
        <v>0</v>
      </c>
      <c r="G136" s="227">
        <v>0</v>
      </c>
    </row>
    <row r="137" spans="1:7" ht="15" hidden="1" outlineLevel="4">
      <c r="A137" s="345"/>
      <c r="B137" s="320"/>
      <c r="C137" s="167" t="s">
        <v>304</v>
      </c>
      <c r="D137" s="188"/>
      <c r="E137" s="188" t="s">
        <v>333</v>
      </c>
      <c r="F137" s="228">
        <f aca="true" t="shared" si="10" ref="F137:G139">F138</f>
        <v>0</v>
      </c>
      <c r="G137" s="228">
        <f t="shared" si="10"/>
        <v>0</v>
      </c>
    </row>
    <row r="138" spans="1:7" ht="30" hidden="1" outlineLevel="4">
      <c r="A138" s="345"/>
      <c r="B138" s="320"/>
      <c r="C138" s="167" t="s">
        <v>305</v>
      </c>
      <c r="D138" s="183"/>
      <c r="E138" s="183" t="s">
        <v>334</v>
      </c>
      <c r="F138" s="228">
        <f t="shared" si="10"/>
        <v>0</v>
      </c>
      <c r="G138" s="228">
        <f t="shared" si="10"/>
        <v>0</v>
      </c>
    </row>
    <row r="139" spans="1:10" s="344" customFormat="1" ht="15" hidden="1">
      <c r="A139" s="340"/>
      <c r="B139" s="320"/>
      <c r="C139" s="167" t="s">
        <v>335</v>
      </c>
      <c r="D139" s="180"/>
      <c r="E139" s="199" t="s">
        <v>336</v>
      </c>
      <c r="F139" s="228">
        <f t="shared" si="10"/>
        <v>0</v>
      </c>
      <c r="G139" s="228">
        <f t="shared" si="10"/>
        <v>0</v>
      </c>
      <c r="J139" s="324"/>
    </row>
    <row r="140" spans="1:7" ht="30" hidden="1">
      <c r="A140" s="340"/>
      <c r="B140" s="320"/>
      <c r="C140" s="167"/>
      <c r="D140" s="185" t="s">
        <v>66</v>
      </c>
      <c r="E140" s="186" t="s">
        <v>67</v>
      </c>
      <c r="F140" s="228"/>
      <c r="G140" s="228"/>
    </row>
    <row r="141" spans="1:7" ht="15" hidden="1">
      <c r="A141" s="340"/>
      <c r="B141" s="320"/>
      <c r="C141" s="191" t="s">
        <v>437</v>
      </c>
      <c r="D141" s="185"/>
      <c r="E141" s="192" t="s">
        <v>438</v>
      </c>
      <c r="F141" s="228">
        <f aca="true" t="shared" si="11" ref="F141:G143">F142</f>
        <v>0</v>
      </c>
      <c r="G141" s="228">
        <f t="shared" si="11"/>
        <v>0</v>
      </c>
    </row>
    <row r="142" spans="1:7" ht="30" hidden="1">
      <c r="A142" s="340"/>
      <c r="B142" s="320"/>
      <c r="C142" s="191" t="s">
        <v>439</v>
      </c>
      <c r="D142" s="185"/>
      <c r="E142" s="192" t="s">
        <v>440</v>
      </c>
      <c r="F142" s="228">
        <f t="shared" si="11"/>
        <v>0</v>
      </c>
      <c r="G142" s="228">
        <f t="shared" si="11"/>
        <v>0</v>
      </c>
    </row>
    <row r="143" spans="1:7" ht="30" hidden="1">
      <c r="A143" s="340"/>
      <c r="B143" s="320"/>
      <c r="C143" s="191" t="s">
        <v>441</v>
      </c>
      <c r="D143" s="185"/>
      <c r="E143" s="192" t="s">
        <v>442</v>
      </c>
      <c r="F143" s="228">
        <f t="shared" si="11"/>
        <v>0</v>
      </c>
      <c r="G143" s="228">
        <f t="shared" si="11"/>
        <v>0</v>
      </c>
    </row>
    <row r="144" spans="1:7" ht="30" hidden="1">
      <c r="A144" s="340"/>
      <c r="B144" s="320"/>
      <c r="C144" s="191"/>
      <c r="D144" s="185" t="s">
        <v>66</v>
      </c>
      <c r="E144" s="192" t="s">
        <v>67</v>
      </c>
      <c r="F144" s="228"/>
      <c r="G144" s="228"/>
    </row>
    <row r="145" spans="1:8" ht="15" hidden="1" outlineLevel="1">
      <c r="A145" s="340"/>
      <c r="B145" s="359" t="s">
        <v>360</v>
      </c>
      <c r="C145" s="362"/>
      <c r="D145" s="359"/>
      <c r="E145" s="407" t="s">
        <v>361</v>
      </c>
      <c r="F145" s="408">
        <f aca="true" t="shared" si="12" ref="F145:G149">F146</f>
        <v>0</v>
      </c>
      <c r="G145" s="408">
        <f t="shared" si="12"/>
        <v>0</v>
      </c>
      <c r="H145" s="344"/>
    </row>
    <row r="146" spans="1:7" ht="15" hidden="1" outlineLevel="2">
      <c r="A146" s="340"/>
      <c r="B146" s="320" t="s">
        <v>359</v>
      </c>
      <c r="C146" s="323"/>
      <c r="D146" s="320"/>
      <c r="E146" s="151" t="s">
        <v>358</v>
      </c>
      <c r="F146" s="409">
        <f t="shared" si="12"/>
        <v>0</v>
      </c>
      <c r="G146" s="409">
        <f t="shared" si="12"/>
        <v>0</v>
      </c>
    </row>
    <row r="147" spans="1:7" ht="15" hidden="1" outlineLevel="2">
      <c r="A147" s="340"/>
      <c r="B147" s="320"/>
      <c r="C147" s="181" t="s">
        <v>318</v>
      </c>
      <c r="D147" s="181"/>
      <c r="E147" s="203" t="s">
        <v>319</v>
      </c>
      <c r="F147" s="409">
        <f t="shared" si="12"/>
        <v>0</v>
      </c>
      <c r="G147" s="409">
        <f t="shared" si="12"/>
        <v>0</v>
      </c>
    </row>
    <row r="148" spans="1:7" ht="30" hidden="1" outlineLevel="2">
      <c r="A148" s="340"/>
      <c r="B148" s="320"/>
      <c r="C148" s="167" t="s">
        <v>326</v>
      </c>
      <c r="D148" s="191"/>
      <c r="E148" s="190" t="s">
        <v>387</v>
      </c>
      <c r="F148" s="409">
        <f t="shared" si="12"/>
        <v>0</v>
      </c>
      <c r="G148" s="409">
        <f t="shared" si="12"/>
        <v>0</v>
      </c>
    </row>
    <row r="149" spans="1:7" ht="45" hidden="1" outlineLevel="4">
      <c r="A149" s="340"/>
      <c r="B149" s="320"/>
      <c r="C149" s="323" t="s">
        <v>514</v>
      </c>
      <c r="D149" s="320"/>
      <c r="E149" s="322" t="s">
        <v>362</v>
      </c>
      <c r="F149" s="178">
        <f t="shared" si="12"/>
        <v>0</v>
      </c>
      <c r="G149" s="178">
        <f t="shared" si="12"/>
        <v>0</v>
      </c>
    </row>
    <row r="150" spans="1:7" ht="30" hidden="1" outlineLevel="4">
      <c r="A150" s="340"/>
      <c r="B150" s="320"/>
      <c r="C150" s="187"/>
      <c r="D150" s="181" t="s">
        <v>63</v>
      </c>
      <c r="E150" s="182" t="s">
        <v>279</v>
      </c>
      <c r="F150" s="178"/>
      <c r="G150" s="178"/>
    </row>
    <row r="151" spans="1:7" ht="15" outlineLevel="1" collapsed="1">
      <c r="A151" s="345"/>
      <c r="B151" s="359" t="s">
        <v>42</v>
      </c>
      <c r="C151" s="362" t="s">
        <v>16</v>
      </c>
      <c r="D151" s="359" t="s">
        <v>16</v>
      </c>
      <c r="E151" s="341" t="s">
        <v>133</v>
      </c>
      <c r="F151" s="408">
        <f>F152+F157</f>
        <v>410</v>
      </c>
      <c r="G151" s="408">
        <f>G152+G157</f>
        <v>410</v>
      </c>
    </row>
    <row r="152" spans="1:7" ht="15" outlineLevel="2">
      <c r="A152" s="345"/>
      <c r="B152" s="371" t="s">
        <v>57</v>
      </c>
      <c r="C152" s="372"/>
      <c r="D152" s="373"/>
      <c r="E152" s="374" t="s">
        <v>58</v>
      </c>
      <c r="F152" s="399">
        <f aca="true" t="shared" si="13" ref="F152:G155">F153</f>
        <v>410</v>
      </c>
      <c r="G152" s="399">
        <f t="shared" si="13"/>
        <v>410</v>
      </c>
    </row>
    <row r="153" spans="1:7" ht="15" outlineLevel="2">
      <c r="A153" s="345"/>
      <c r="B153" s="320"/>
      <c r="C153" s="181" t="s">
        <v>318</v>
      </c>
      <c r="D153" s="181"/>
      <c r="E153" s="203" t="s">
        <v>319</v>
      </c>
      <c r="F153" s="399">
        <f t="shared" si="13"/>
        <v>410</v>
      </c>
      <c r="G153" s="399">
        <f t="shared" si="13"/>
        <v>410</v>
      </c>
    </row>
    <row r="154" spans="1:7" ht="30" outlineLevel="4">
      <c r="A154" s="345"/>
      <c r="B154" s="371"/>
      <c r="C154" s="167" t="s">
        <v>326</v>
      </c>
      <c r="D154" s="191"/>
      <c r="E154" s="190" t="s">
        <v>387</v>
      </c>
      <c r="F154" s="399">
        <f t="shared" si="13"/>
        <v>410</v>
      </c>
      <c r="G154" s="399">
        <f t="shared" si="13"/>
        <v>410</v>
      </c>
    </row>
    <row r="155" spans="1:7" ht="30" outlineLevel="4">
      <c r="A155" s="345"/>
      <c r="B155" s="371"/>
      <c r="C155" s="167" t="s">
        <v>329</v>
      </c>
      <c r="D155" s="190"/>
      <c r="E155" s="190" t="s">
        <v>330</v>
      </c>
      <c r="F155" s="399">
        <f t="shared" si="13"/>
        <v>410</v>
      </c>
      <c r="G155" s="399">
        <f t="shared" si="13"/>
        <v>410</v>
      </c>
    </row>
    <row r="156" spans="1:10" s="344" customFormat="1" ht="13.5" customHeight="1">
      <c r="A156" s="345"/>
      <c r="B156" s="320"/>
      <c r="C156" s="187"/>
      <c r="D156" s="185" t="s">
        <v>68</v>
      </c>
      <c r="E156" s="200" t="s">
        <v>69</v>
      </c>
      <c r="F156" s="399">
        <v>410</v>
      </c>
      <c r="G156" s="399">
        <v>410</v>
      </c>
      <c r="J156" s="324"/>
    </row>
    <row r="157" spans="1:10" s="344" customFormat="1" ht="0.75" customHeight="1" hidden="1">
      <c r="A157" s="345"/>
      <c r="B157" s="375" t="s">
        <v>43</v>
      </c>
      <c r="C157" s="376"/>
      <c r="D157" s="375"/>
      <c r="E157" s="377" t="s">
        <v>44</v>
      </c>
      <c r="F157" s="399">
        <f>F158</f>
        <v>0</v>
      </c>
      <c r="G157" s="399">
        <f>G158</f>
        <v>0</v>
      </c>
      <c r="J157" s="324"/>
    </row>
    <row r="158" spans="1:10" s="344" customFormat="1" ht="15" hidden="1">
      <c r="A158" s="345"/>
      <c r="B158" s="320"/>
      <c r="C158" s="167" t="s">
        <v>299</v>
      </c>
      <c r="D158" s="176"/>
      <c r="E158" s="177" t="s">
        <v>331</v>
      </c>
      <c r="F158" s="399">
        <f aca="true" t="shared" si="14" ref="F158:G161">F159</f>
        <v>0</v>
      </c>
      <c r="G158" s="399">
        <f t="shared" si="14"/>
        <v>0</v>
      </c>
      <c r="J158" s="324"/>
    </row>
    <row r="159" spans="1:7" s="344" customFormat="1" ht="15" hidden="1">
      <c r="A159" s="345"/>
      <c r="B159" s="320"/>
      <c r="C159" s="167" t="s">
        <v>306</v>
      </c>
      <c r="D159" s="189"/>
      <c r="E159" s="189" t="s">
        <v>337</v>
      </c>
      <c r="F159" s="184">
        <f t="shared" si="14"/>
        <v>0</v>
      </c>
      <c r="G159" s="184">
        <f t="shared" si="14"/>
        <v>0</v>
      </c>
    </row>
    <row r="160" spans="1:7" s="344" customFormat="1" ht="75" hidden="1">
      <c r="A160" s="345"/>
      <c r="B160" s="320"/>
      <c r="C160" s="167" t="s">
        <v>307</v>
      </c>
      <c r="D160" s="190"/>
      <c r="E160" s="220" t="s">
        <v>338</v>
      </c>
      <c r="F160" s="184">
        <f t="shared" si="14"/>
        <v>0</v>
      </c>
      <c r="G160" s="184">
        <f t="shared" si="14"/>
        <v>0</v>
      </c>
    </row>
    <row r="161" spans="1:7" s="344" customFormat="1" ht="60" hidden="1">
      <c r="A161" s="378"/>
      <c r="B161" s="320"/>
      <c r="C161" s="167" t="s">
        <v>511</v>
      </c>
      <c r="D161" s="180"/>
      <c r="E161" s="194" t="s">
        <v>272</v>
      </c>
      <c r="F161" s="184">
        <f t="shared" si="14"/>
        <v>0</v>
      </c>
      <c r="G161" s="184">
        <f t="shared" si="14"/>
        <v>0</v>
      </c>
    </row>
    <row r="162" spans="1:10" ht="30" hidden="1" outlineLevel="4">
      <c r="A162" s="345"/>
      <c r="B162" s="320"/>
      <c r="C162" s="191"/>
      <c r="D162" s="185" t="s">
        <v>66</v>
      </c>
      <c r="E162" s="192" t="s">
        <v>67</v>
      </c>
      <c r="F162" s="184"/>
      <c r="G162" s="184"/>
      <c r="J162" s="344"/>
    </row>
    <row r="163" spans="1:7" ht="15" outlineLevel="2" collapsed="1">
      <c r="A163" s="382"/>
      <c r="B163" s="359" t="s">
        <v>70</v>
      </c>
      <c r="C163" s="362"/>
      <c r="D163" s="359"/>
      <c r="E163" s="410" t="s">
        <v>72</v>
      </c>
      <c r="F163" s="398">
        <f aca="true" t="shared" si="15" ref="F163:G167">F164</f>
        <v>30</v>
      </c>
      <c r="G163" s="398">
        <f t="shared" si="15"/>
        <v>30</v>
      </c>
    </row>
    <row r="164" spans="1:7" ht="15" outlineLevel="2">
      <c r="A164" s="382"/>
      <c r="B164" s="320" t="s">
        <v>71</v>
      </c>
      <c r="C164" s="323"/>
      <c r="D164" s="320"/>
      <c r="E164" s="322" t="s">
        <v>72</v>
      </c>
      <c r="F164" s="399">
        <f>F165</f>
        <v>30</v>
      </c>
      <c r="G164" s="399">
        <f>G165</f>
        <v>30</v>
      </c>
    </row>
    <row r="165" spans="1:7" ht="15" outlineLevel="2">
      <c r="A165" s="382"/>
      <c r="B165" s="320"/>
      <c r="C165" s="181" t="s">
        <v>318</v>
      </c>
      <c r="D165" s="181"/>
      <c r="E165" s="203" t="s">
        <v>319</v>
      </c>
      <c r="F165" s="399">
        <f>F166</f>
        <v>30</v>
      </c>
      <c r="G165" s="399">
        <f>G166</f>
        <v>30</v>
      </c>
    </row>
    <row r="166" spans="1:7" ht="30" outlineLevel="2">
      <c r="A166" s="382"/>
      <c r="B166" s="320"/>
      <c r="C166" s="167" t="s">
        <v>326</v>
      </c>
      <c r="D166" s="191"/>
      <c r="E166" s="190" t="s">
        <v>387</v>
      </c>
      <c r="F166" s="399">
        <f t="shared" si="15"/>
        <v>30</v>
      </c>
      <c r="G166" s="399">
        <f t="shared" si="15"/>
        <v>30</v>
      </c>
    </row>
    <row r="167" spans="1:7" ht="15" outlineLevel="2">
      <c r="A167" s="382"/>
      <c r="B167" s="320"/>
      <c r="C167" s="187" t="s">
        <v>366</v>
      </c>
      <c r="D167" s="181"/>
      <c r="E167" s="322" t="s">
        <v>211</v>
      </c>
      <c r="F167" s="409">
        <f t="shared" si="15"/>
        <v>30</v>
      </c>
      <c r="G167" s="409">
        <f t="shared" si="15"/>
        <v>30</v>
      </c>
    </row>
    <row r="168" spans="1:7" ht="30" outlineLevel="2">
      <c r="A168" s="382"/>
      <c r="B168" s="320"/>
      <c r="C168" s="323"/>
      <c r="D168" s="320" t="s">
        <v>63</v>
      </c>
      <c r="E168" s="322" t="s">
        <v>279</v>
      </c>
      <c r="F168" s="399">
        <v>30</v>
      </c>
      <c r="G168" s="399">
        <v>30</v>
      </c>
    </row>
    <row r="169" spans="1:7" ht="15" outlineLevel="2">
      <c r="A169" s="340">
        <v>493</v>
      </c>
      <c r="B169" s="320"/>
      <c r="C169" s="323"/>
      <c r="D169" s="320"/>
      <c r="E169" s="341" t="s">
        <v>199</v>
      </c>
      <c r="F169" s="411">
        <f>F170</f>
        <v>172.4</v>
      </c>
      <c r="G169" s="411">
        <f>G170</f>
        <v>172.4</v>
      </c>
    </row>
    <row r="170" spans="1:7" ht="15" outlineLevel="2">
      <c r="A170" s="340"/>
      <c r="B170" s="320" t="s">
        <v>17</v>
      </c>
      <c r="C170" s="323" t="s">
        <v>16</v>
      </c>
      <c r="D170" s="320" t="s">
        <v>16</v>
      </c>
      <c r="E170" s="322" t="s">
        <v>134</v>
      </c>
      <c r="F170" s="412">
        <f>F171</f>
        <v>172.4</v>
      </c>
      <c r="G170" s="412">
        <f>G171</f>
        <v>172.4</v>
      </c>
    </row>
    <row r="171" spans="1:7" ht="45" outlineLevel="2">
      <c r="A171" s="382"/>
      <c r="B171" s="320" t="s">
        <v>18</v>
      </c>
      <c r="C171" s="323"/>
      <c r="D171" s="320" t="s">
        <v>16</v>
      </c>
      <c r="E171" s="322" t="s">
        <v>19</v>
      </c>
      <c r="F171" s="399">
        <f aca="true" t="shared" si="16" ref="F171:G173">F172</f>
        <v>172.4</v>
      </c>
      <c r="G171" s="399">
        <f t="shared" si="16"/>
        <v>172.4</v>
      </c>
    </row>
    <row r="172" spans="1:7" ht="15" outlineLevel="2">
      <c r="A172" s="382"/>
      <c r="B172" s="320"/>
      <c r="C172" s="181" t="s">
        <v>318</v>
      </c>
      <c r="D172" s="181"/>
      <c r="E172" s="203" t="s">
        <v>319</v>
      </c>
      <c r="F172" s="399">
        <f t="shared" si="16"/>
        <v>172.4</v>
      </c>
      <c r="G172" s="399">
        <f t="shared" si="16"/>
        <v>172.4</v>
      </c>
    </row>
    <row r="173" spans="1:7" ht="21" customHeight="1" outlineLevel="2">
      <c r="A173" s="382"/>
      <c r="B173" s="320"/>
      <c r="C173" s="167" t="s">
        <v>320</v>
      </c>
      <c r="D173" s="205"/>
      <c r="E173" s="190" t="s">
        <v>321</v>
      </c>
      <c r="F173" s="399">
        <f t="shared" si="16"/>
        <v>172.4</v>
      </c>
      <c r="G173" s="399">
        <f t="shared" si="16"/>
        <v>172.4</v>
      </c>
    </row>
    <row r="174" spans="1:7" ht="15" outlineLevel="2">
      <c r="A174" s="382"/>
      <c r="B174" s="320"/>
      <c r="C174" s="167" t="s">
        <v>323</v>
      </c>
      <c r="D174" s="190"/>
      <c r="E174" s="262" t="s">
        <v>386</v>
      </c>
      <c r="F174" s="399">
        <f>F175+F176</f>
        <v>172.4</v>
      </c>
      <c r="G174" s="399">
        <f>G175+G176</f>
        <v>172.4</v>
      </c>
    </row>
    <row r="175" spans="1:7" ht="44.25" customHeight="1" outlineLevel="2">
      <c r="A175" s="382"/>
      <c r="B175" s="320"/>
      <c r="C175" s="222"/>
      <c r="D175" s="181" t="s">
        <v>59</v>
      </c>
      <c r="E175" s="182" t="s">
        <v>278</v>
      </c>
      <c r="F175" s="334">
        <v>172.4</v>
      </c>
      <c r="G175" s="334">
        <v>172.4</v>
      </c>
    </row>
    <row r="176" spans="1:7" ht="30" hidden="1" outlineLevel="2">
      <c r="A176" s="382"/>
      <c r="B176" s="320"/>
      <c r="C176" s="222"/>
      <c r="D176" s="320" t="s">
        <v>63</v>
      </c>
      <c r="E176" s="322" t="s">
        <v>279</v>
      </c>
      <c r="F176" s="334"/>
      <c r="G176" s="334"/>
    </row>
    <row r="177" spans="1:10" s="344" customFormat="1" ht="17.25" customHeight="1" collapsed="1">
      <c r="A177" s="340"/>
      <c r="B177" s="359" t="s">
        <v>16</v>
      </c>
      <c r="C177" s="362"/>
      <c r="D177" s="359"/>
      <c r="E177" s="387" t="s">
        <v>135</v>
      </c>
      <c r="F177" s="398">
        <f>F9+F169</f>
        <v>21840.300000000003</v>
      </c>
      <c r="G177" s="342">
        <f>G9+G169</f>
        <v>21227.4</v>
      </c>
      <c r="H177" s="405"/>
      <c r="J177" s="324"/>
    </row>
    <row r="178" spans="6:7" ht="15">
      <c r="F178" s="502"/>
      <c r="G178" s="502"/>
    </row>
    <row r="179" spans="5:7" ht="15">
      <c r="E179" s="330"/>
      <c r="F179" s="413"/>
      <c r="G179" s="413"/>
    </row>
    <row r="180" spans="5:10" ht="15">
      <c r="E180" s="330"/>
      <c r="J180" s="344"/>
    </row>
    <row r="181" spans="6:7" ht="15">
      <c r="F181" s="502"/>
      <c r="G181" s="502"/>
    </row>
    <row r="190" ht="15.75" customHeight="1"/>
  </sheetData>
  <sheetProtection/>
  <mergeCells count="4">
    <mergeCell ref="E3:G3"/>
    <mergeCell ref="A5:G5"/>
    <mergeCell ref="E1:G1"/>
    <mergeCell ref="E2:G2"/>
  </mergeCells>
  <printOptions/>
  <pageMargins left="0.5511811023622047" right="0.5905511811023623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140625" style="79" customWidth="1"/>
    <col min="2" max="2" width="65.140625" style="87" customWidth="1"/>
    <col min="3" max="3" width="14.57421875" style="79" customWidth="1"/>
    <col min="4" max="16384" width="9.140625" style="79" customWidth="1"/>
  </cols>
  <sheetData>
    <row r="1" spans="1:3" ht="15">
      <c r="A1" s="124"/>
      <c r="B1" s="124"/>
      <c r="C1" s="116" t="s">
        <v>390</v>
      </c>
    </row>
    <row r="2" spans="1:3" ht="15">
      <c r="A2" s="124"/>
      <c r="B2" s="124"/>
      <c r="C2" s="116" t="s">
        <v>30</v>
      </c>
    </row>
    <row r="3" spans="1:3" ht="15">
      <c r="A3" s="560" t="s">
        <v>162</v>
      </c>
      <c r="B3" s="560"/>
      <c r="C3" s="560"/>
    </row>
    <row r="4" spans="1:3" ht="15">
      <c r="A4" s="124"/>
      <c r="B4" s="562" t="s">
        <v>596</v>
      </c>
      <c r="C4" s="563"/>
    </row>
    <row r="6" spans="1:3" ht="32.25" customHeight="1">
      <c r="A6" s="561" t="s">
        <v>536</v>
      </c>
      <c r="B6" s="561"/>
      <c r="C6" s="561"/>
    </row>
    <row r="7" spans="1:3" ht="15">
      <c r="A7" s="80"/>
      <c r="B7" s="80"/>
      <c r="C7" s="80"/>
    </row>
    <row r="8" spans="1:3" ht="33.75" customHeight="1">
      <c r="A8" s="81" t="s">
        <v>29</v>
      </c>
      <c r="B8" s="81" t="s">
        <v>9</v>
      </c>
      <c r="C8" s="81" t="s">
        <v>177</v>
      </c>
    </row>
    <row r="9" spans="1:3" s="243" customFormat="1" ht="12.75" customHeight="1">
      <c r="A9" s="242">
        <v>1</v>
      </c>
      <c r="B9" s="242">
        <v>2</v>
      </c>
      <c r="C9" s="242">
        <v>3</v>
      </c>
    </row>
    <row r="10" spans="1:3" ht="34.5" customHeight="1">
      <c r="A10" s="82" t="s">
        <v>46</v>
      </c>
      <c r="B10" s="194" t="s">
        <v>339</v>
      </c>
      <c r="C10" s="84">
        <f>C11</f>
        <v>3054.9</v>
      </c>
    </row>
    <row r="11" spans="1:3" ht="15">
      <c r="A11" s="82" t="s">
        <v>369</v>
      </c>
      <c r="B11" s="190" t="s">
        <v>340</v>
      </c>
      <c r="C11" s="84">
        <f>C12+C13+C14+C15</f>
        <v>3054.9</v>
      </c>
    </row>
    <row r="12" spans="1:3" ht="30">
      <c r="A12" s="82" t="s">
        <v>600</v>
      </c>
      <c r="B12" s="83" t="s">
        <v>145</v>
      </c>
      <c r="C12" s="84">
        <v>1304.6</v>
      </c>
    </row>
    <row r="13" spans="1:3" ht="15">
      <c r="A13" s="82" t="s">
        <v>370</v>
      </c>
      <c r="B13" s="224" t="s">
        <v>342</v>
      </c>
      <c r="C13" s="84">
        <v>762</v>
      </c>
    </row>
    <row r="14" spans="1:3" ht="30">
      <c r="A14" s="82" t="s">
        <v>601</v>
      </c>
      <c r="B14" s="293" t="s">
        <v>494</v>
      </c>
      <c r="C14" s="84">
        <v>88.3</v>
      </c>
    </row>
    <row r="15" spans="1:3" ht="45">
      <c r="A15" s="82" t="s">
        <v>602</v>
      </c>
      <c r="B15" s="223" t="s">
        <v>375</v>
      </c>
      <c r="C15" s="84">
        <v>900</v>
      </c>
    </row>
    <row r="16" spans="1:3" ht="20.25" customHeight="1">
      <c r="A16" s="123"/>
      <c r="B16" s="85" t="s">
        <v>178</v>
      </c>
      <c r="C16" s="86">
        <f>C10</f>
        <v>3054.9</v>
      </c>
    </row>
  </sheetData>
  <sheetProtection/>
  <mergeCells count="3">
    <mergeCell ref="A3:C3"/>
    <mergeCell ref="A6:C6"/>
    <mergeCell ref="B4:C4"/>
  </mergeCells>
  <printOptions/>
  <pageMargins left="0.9055118110236221" right="0.4330708661417323" top="0.7086614173228347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Fin_kluchi</cp:lastModifiedBy>
  <cp:lastPrinted>2018-12-21T05:08:07Z</cp:lastPrinted>
  <dcterms:created xsi:type="dcterms:W3CDTF">2002-03-11T10:22:12Z</dcterms:created>
  <dcterms:modified xsi:type="dcterms:W3CDTF">2018-12-22T10:16:26Z</dcterms:modified>
  <cp:category/>
  <cp:version/>
  <cp:contentType/>
  <cp:contentStatus/>
</cp:coreProperties>
</file>