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илевская С.П. 17.01.2022\"/>
    </mc:Choice>
  </mc:AlternateContent>
  <bookViews>
    <workbookView xWindow="0" yWindow="0" windowWidth="28800" windowHeight="12330" activeTab="3"/>
  </bookViews>
  <sheets>
    <sheet name="район" sheetId="1" r:id="rId1"/>
    <sheet name="федер" sheetId="3" r:id="rId2"/>
    <sheet name="край" sheetId="6" r:id="rId3"/>
    <sheet name="все источники" sheetId="7" r:id="rId4"/>
  </sheets>
  <definedNames>
    <definedName name="_xlnm.Print_Titles" localSheetId="0">район!$8:$10</definedName>
    <definedName name="_xlnm.Print_Area" localSheetId="0">район!$B$1:$I$66</definedName>
    <definedName name="_xlnm.Print_Area" localSheetId="1">федер!$A$1:$I$22</definedName>
  </definedNames>
  <calcPr calcId="162913" iterate="1"/>
</workbook>
</file>

<file path=xl/calcChain.xml><?xml version="1.0" encoding="utf-8"?>
<calcChain xmlns="http://schemas.openxmlformats.org/spreadsheetml/2006/main">
  <c r="H34" i="6" l="1"/>
  <c r="H47" i="1"/>
  <c r="H15" i="3"/>
  <c r="H15" i="6"/>
  <c r="H14" i="3" l="1"/>
  <c r="H46" i="7"/>
  <c r="I15" i="7" l="1"/>
  <c r="H15" i="7"/>
  <c r="G15" i="7"/>
  <c r="H19" i="7"/>
  <c r="I19" i="7"/>
  <c r="G19" i="7"/>
  <c r="I24" i="7"/>
  <c r="H24" i="7"/>
  <c r="G24" i="7"/>
  <c r="H27" i="7"/>
  <c r="I27" i="7"/>
  <c r="G27" i="7"/>
  <c r="H38" i="7"/>
  <c r="I38" i="7"/>
  <c r="G38" i="7"/>
  <c r="H57" i="7"/>
  <c r="H56" i="7" s="1"/>
  <c r="I57" i="7"/>
  <c r="I56" i="7" s="1"/>
  <c r="G57" i="7"/>
  <c r="G56" i="7" s="1"/>
  <c r="H61" i="7"/>
  <c r="I61" i="7"/>
  <c r="G61" i="7"/>
  <c r="H64" i="7"/>
  <c r="I64" i="7"/>
  <c r="G64" i="7"/>
  <c r="I15" i="6"/>
  <c r="G15" i="6"/>
  <c r="H25" i="6"/>
  <c r="H14" i="6" s="1"/>
  <c r="I25" i="6"/>
  <c r="G25" i="6"/>
  <c r="H33" i="6"/>
  <c r="H13" i="6" s="1"/>
  <c r="I34" i="6"/>
  <c r="I33" i="6" s="1"/>
  <c r="G34" i="6"/>
  <c r="G33" i="6" s="1"/>
  <c r="H43" i="6"/>
  <c r="I43" i="6"/>
  <c r="G43" i="6"/>
  <c r="H13" i="3"/>
  <c r="H12" i="3" s="1"/>
  <c r="H11" i="3" s="1"/>
  <c r="H10" i="3" s="1"/>
  <c r="I14" i="3"/>
  <c r="I13" i="3" s="1"/>
  <c r="I12" i="3" s="1"/>
  <c r="I11" i="3" s="1"/>
  <c r="I10" i="3" s="1"/>
  <c r="G14" i="3"/>
  <c r="H64" i="1"/>
  <c r="I64" i="1"/>
  <c r="G64" i="1"/>
  <c r="H61" i="1"/>
  <c r="I61" i="1"/>
  <c r="G61" i="1"/>
  <c r="H57" i="1"/>
  <c r="H56" i="1" s="1"/>
  <c r="I57" i="1"/>
  <c r="G57" i="1"/>
  <c r="I56" i="1"/>
  <c r="H46" i="1"/>
  <c r="I47" i="1"/>
  <c r="I46" i="1" s="1"/>
  <c r="G47" i="1"/>
  <c r="G46" i="1" s="1"/>
  <c r="H38" i="1"/>
  <c r="I38" i="1"/>
  <c r="G38" i="1"/>
  <c r="H27" i="1"/>
  <c r="I27" i="1"/>
  <c r="G27" i="1"/>
  <c r="H24" i="1"/>
  <c r="I24" i="1"/>
  <c r="G24" i="1"/>
  <c r="H19" i="1"/>
  <c r="I19" i="1"/>
  <c r="H15" i="1"/>
  <c r="I15" i="1"/>
  <c r="G15" i="1"/>
  <c r="G22" i="1" l="1"/>
  <c r="H22" i="1"/>
  <c r="H14" i="1" s="1"/>
  <c r="H12" i="1" s="1"/>
  <c r="I22" i="1"/>
  <c r="G14" i="6"/>
  <c r="G13" i="6" s="1"/>
  <c r="I14" i="6"/>
  <c r="I13" i="6" s="1"/>
  <c r="H22" i="7"/>
  <c r="H13" i="7" s="1"/>
  <c r="I13" i="1"/>
  <c r="H13" i="1"/>
  <c r="G59" i="1"/>
  <c r="H60" i="1"/>
  <c r="I60" i="1"/>
  <c r="G60" i="7"/>
  <c r="G59" i="7" s="1"/>
  <c r="H60" i="7"/>
  <c r="I60" i="7"/>
  <c r="I59" i="7" s="1"/>
  <c r="I22" i="7"/>
  <c r="I14" i="7" s="1"/>
  <c r="G60" i="1"/>
  <c r="H59" i="1"/>
  <c r="H11" i="1" s="1"/>
  <c r="I59" i="1"/>
  <c r="I14" i="1"/>
  <c r="G19" i="1"/>
  <c r="H14" i="7" l="1"/>
  <c r="H59" i="7"/>
  <c r="H11" i="7" s="1"/>
  <c r="H12" i="7"/>
  <c r="I11" i="1"/>
  <c r="I12" i="6"/>
  <c r="I10" i="6" s="1"/>
  <c r="I11" i="6"/>
  <c r="G11" i="6"/>
  <c r="G12" i="6"/>
  <c r="G10" i="6" s="1"/>
  <c r="H11" i="6"/>
  <c r="H12" i="6"/>
  <c r="H10" i="6" s="1"/>
  <c r="I12" i="1"/>
  <c r="I12" i="7"/>
  <c r="I11" i="7" s="1"/>
  <c r="I13" i="7"/>
  <c r="G13" i="3"/>
  <c r="G12" i="3" l="1"/>
  <c r="G11" i="3" s="1"/>
  <c r="G10" i="3" s="1"/>
  <c r="G56" i="1"/>
  <c r="G22" i="7"/>
  <c r="G14" i="7" s="1"/>
  <c r="G12" i="7" l="1"/>
  <c r="G11" i="7" s="1"/>
  <c r="G13" i="7"/>
  <c r="G14" i="1"/>
  <c r="G12" i="1" s="1"/>
  <c r="G13" i="1"/>
  <c r="G11" i="1" s="1"/>
</calcChain>
</file>

<file path=xl/sharedStrings.xml><?xml version="1.0" encoding="utf-8"?>
<sst xmlns="http://schemas.openxmlformats.org/spreadsheetml/2006/main" count="775" uniqueCount="141">
  <si>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</si>
  <si>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</si>
  <si>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ГРБС</t>
  </si>
  <si>
    <t>Рз Пр</t>
  </si>
  <si>
    <t>ЦСР</t>
  </si>
  <si>
    <t>Расходы, тыс. руб.</t>
  </si>
  <si>
    <t>2020 год</t>
  </si>
  <si>
    <t>Всего</t>
  </si>
  <si>
    <t>Мероприятие 1.1.1                 Обеспечение реализации муниципальной услуги «Библиотечное, библиографическое и информационное обслуживание»</t>
  </si>
  <si>
    <t>Мероприятие 1.1.2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</t>
  </si>
  <si>
    <t>Ответственный исполнитель, соисполнители, участники (ГРБС)</t>
  </si>
  <si>
    <r>
      <t xml:space="preserve">Подпрограмма 1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сферы культуры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</si>
  <si>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2.1                  Организация мероприятий различного уровня, способствующих формированию культурных ценностей населения</t>
  </si>
  <si>
    <t>Основное мероприятие 2.2          Поддержка и развитие творческих коллективов и объединений учреждений культуры</t>
  </si>
  <si>
    <t>Мероприятие 2.2.1                              Участие творческих коллективов, объединений, солистов в  конкурсах и фестивалях различного уровня</t>
  </si>
  <si>
    <r>
      <t xml:space="preserve">Подпрограмма 2                        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Искусство</t>
    </r>
    <r>
      <rPr>
        <b/>
        <sz val="14"/>
        <color theme="1"/>
        <rFont val="Times New Roman"/>
        <family val="1"/>
        <charset val="204"/>
      </rPr>
      <t>»</t>
    </r>
  </si>
  <si>
    <t>Администрация</t>
  </si>
  <si>
    <t>3</t>
  </si>
  <si>
    <t>4</t>
  </si>
  <si>
    <t>5</t>
  </si>
  <si>
    <t>Муниципальная программа «Культура Суксунского городского округа»</t>
  </si>
  <si>
    <t>Основное мероприятие 1.1 Обеспечение деятельности муниципальных учреждений культуры Суксунского городского округа</t>
  </si>
  <si>
    <t>Мероприятие 1.1.3            Обеспечение реализации муниципальной услуги «Организация и проведение экскурсионных и выставочных мероприятий»</t>
  </si>
  <si>
    <t>Основное мероприятие 1.2 Сохранение и формирование кадрового потенциала, повышение его профессионального уровня с учетом современных требований</t>
  </si>
  <si>
    <t>Мероприятие 1.2.1              Участие работников культуры в семинарах, мастер-классах, круглых столах, методических объединениях</t>
  </si>
  <si>
    <t>Мероприятие 1.2.2                        Обучение работников культуры по программе профессиональной переподготовки или повышение квалификации</t>
  </si>
  <si>
    <t>Основное мероприятие 1.3  Совершенствование инфраструктуры и модернизация материально-технической базы учреждений культуры</t>
  </si>
  <si>
    <t xml:space="preserve">Мероприятие 1.3.1                Приобретение оборудования и предметов длительного пользования </t>
  </si>
  <si>
    <t>Мероприятие 1.3.2                   Ремонтные работы имущественного комплекса объектов культуры</t>
  </si>
  <si>
    <t>Мероприятие 2.1.1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</si>
  <si>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 xml:space="preserve">Мероприятие 2.1.2               Изготовление и распространение социальной рекламы, пропагандирующей культурные ценности Суксунского городского округа </t>
  </si>
  <si>
    <t>Мероприятие 2.2.2                       Организация гастролей творческих коллективов на территории Суксунского городского округа</t>
  </si>
  <si>
    <t>2021 год</t>
  </si>
  <si>
    <t>2022 год</t>
  </si>
  <si>
    <t>610</t>
  </si>
  <si>
    <t>0801</t>
  </si>
  <si>
    <t>03 0 00 00000</t>
  </si>
  <si>
    <t>03 1 00 00000</t>
  </si>
  <si>
    <t>03 1 01 00000</t>
  </si>
  <si>
    <t>03 1 01 00110</t>
  </si>
  <si>
    <t>03 1 02 00000</t>
  </si>
  <si>
    <t>03 1 03 00000</t>
  </si>
  <si>
    <t>03 1 03 2А040</t>
  </si>
  <si>
    <t>03 2 01 00000</t>
  </si>
  <si>
    <t>03 2 02 00000</t>
  </si>
  <si>
    <t>0800</t>
  </si>
  <si>
    <t>03 1 03 SP040</t>
  </si>
  <si>
    <t>03 1 03 L4670</t>
  </si>
  <si>
    <t>Ремонт Ключевского сельского Дома культуры МУ «ЦРК»</t>
  </si>
  <si>
    <t>Ремонт Агафонковского сельского Дома культуры «МУ «ЦРК»</t>
  </si>
  <si>
    <t>Ремонт Сабарского Дома культуры МУ «ЦРК»</t>
  </si>
  <si>
    <t>Ремонт здания Тохтарёвской сельской библиотеки МУК «Суксунская ЦБС»</t>
  </si>
  <si>
    <t>Ремонт помещений МУК «Суксунский историко–краеведческий музей»</t>
  </si>
  <si>
    <t>Ремонт в помещениях Истекаевского сельского клуба МУ «ЦРК»</t>
  </si>
  <si>
    <t>Мероприятие 1.3.4            Комплектование библиотечного фонда</t>
  </si>
  <si>
    <t xml:space="preserve">Составление смет на ремонтные работы </t>
  </si>
  <si>
    <t>Мероприятие 1.3.5                                       Обеспечение развития и укреплания материально - технической базы домов культуры в населённых пунктах с числом жителлей до 50 чтысяч человек</t>
  </si>
  <si>
    <t>Муниципальное учреждение «Центр развития культуры» Торговищенский сельский Дом культуры</t>
  </si>
  <si>
    <t>Муниципальное учреждение «Центр развития культуры» Суксунский Дом культуры</t>
  </si>
  <si>
    <t>Муниципальное учреждение «Центр развития культуры» Ковалёвский дом досуга</t>
  </si>
  <si>
    <t>Основное мероприятие 1.4     Участие в реализации мероприятий, направленных на развитие преобразованных мунципальных образований</t>
  </si>
  <si>
    <t>03 1 04 SP180</t>
  </si>
  <si>
    <t>Ремонт Суксунского Дома культуры</t>
  </si>
  <si>
    <t>Ремонт помещений музея</t>
  </si>
  <si>
    <t>Ремонт Ключевского сельского Дома культуры</t>
  </si>
  <si>
    <t>Ремонт Ковалевского Дома досуга</t>
  </si>
  <si>
    <t>Ремонт Поедугинского сельского Дома культуры</t>
  </si>
  <si>
    <t>Ремонт Тисовского сельского Дома культуры МУ «ЦРК»</t>
  </si>
  <si>
    <t>Ремонт Киселёвского Дома культуры МУ «ЦРК»</t>
  </si>
  <si>
    <t xml:space="preserve">Администрация </t>
  </si>
  <si>
    <t>Основное мероприятие 1.4 .1    Участие в реализации мероприятий, направленных на развитие преобразованных мунципальных образований</t>
  </si>
  <si>
    <t>03 1 А1    00000</t>
  </si>
  <si>
    <t>03 1 А1 54540</t>
  </si>
  <si>
    <t>03 03 00 00000</t>
  </si>
  <si>
    <t>Админитсрация</t>
  </si>
  <si>
    <t>03 1 02 2A020</t>
  </si>
  <si>
    <t>03 1 02 2A010</t>
  </si>
  <si>
    <t>03 1 03 2A030</t>
  </si>
  <si>
    <t>03 1 03 2A050</t>
  </si>
  <si>
    <t>03 2 01 2A070</t>
  </si>
  <si>
    <t>03 2 02 2A090</t>
  </si>
  <si>
    <t>03 2 02 2A080</t>
  </si>
  <si>
    <t>03 2 01 2A060</t>
  </si>
  <si>
    <t>Мероприятие 1.4 .1    Участие в реализации мероприятий, направленных на развитие преобразованных мунципальных образований 718-п</t>
  </si>
  <si>
    <t xml:space="preserve">Основное мероприятие 1.4     Участие в реализации мероприятий, направленных на развитие преобразованных мунципальных образований </t>
  </si>
  <si>
    <t>Основное мероприятие 1.4 .1    Участие в реализации мероприятий, направленных на развитие преобразованных мунципальных образований 718-п</t>
  </si>
  <si>
    <r>
      <t xml:space="preserve">Подпрограмма 1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Развитие сферы культуры</t>
    </r>
    <r>
      <rPr>
        <b/>
        <sz val="14"/>
        <color theme="1"/>
        <rFont val="Times New Roman"/>
        <family val="1"/>
        <charset val="204"/>
      </rPr>
      <t>»</t>
    </r>
  </si>
  <si>
    <t>Мероприятие 1.1.2  Обеспечение реализации муниципальной услуги «Организация деятельности клубных формирований и формирований самодеятельного народного творчества»</t>
  </si>
  <si>
    <t>Мероприятие 1.1.1 Обеспечение реализации муниципальной услуги «Библиотечное, библиографическое и информационное обслуживание»</t>
  </si>
  <si>
    <t>Мероприятие 1.1.3 Обеспечение реализации муниципальной услуги «Организация и проведение экскурсионных и выставочных мероприятий»</t>
  </si>
  <si>
    <t>Мероприятие 1.2.1  Участие работников культуры в семинарах, мастер-классах, круглых столах, методических объединениях</t>
  </si>
  <si>
    <t>Мероприятие 1.2.2  Обучение работников культуры по программе профессиональной переподготовки или повышение квалификации</t>
  </si>
  <si>
    <t xml:space="preserve">Мероприятие 1.3.1 Приобретение оборудования и предметов длительного пользования </t>
  </si>
  <si>
    <t>Мероприятие 1.3.2  Ремонтные работы имущественного комплекса объектов культуры</t>
  </si>
  <si>
    <t>Мероприятие 2.1.1 Организация и проведение праздников, конкурсов, мероприятий, фестивалей различного уровня на территории Суксунского городского округа</t>
  </si>
  <si>
    <t xml:space="preserve">Мероприятие 2.1.2  Изготовление и распространение социальной рекламы, пропагандирующей культурные ценности Суксунского городского округа </t>
  </si>
  <si>
    <t>Мероприятие 2.2.1  Участие творческих коллективов, объединений, солистов в  конкурсах и фестивалях различного уровня</t>
  </si>
  <si>
    <t>Мероприятие 2.2.2  Организация гастролей творческих коллективов на территории Суксунского городского округа</t>
  </si>
  <si>
    <t>Мероприятие 1.3.4   Комплектование библиотечного фонда</t>
  </si>
  <si>
    <t>Основное мероприятие 2.1  Организация мероприятий различного уровня, способствующих формированию культурных ценностей населения</t>
  </si>
  <si>
    <r>
      <t xml:space="preserve">Подпрограмма 2    </t>
    </r>
    <r>
      <rPr>
        <b/>
        <sz val="14"/>
        <color theme="1"/>
        <rFont val="Times New Roman"/>
        <family val="1"/>
        <charset val="204"/>
      </rPr>
      <t>«</t>
    </r>
    <r>
      <rPr>
        <b/>
        <i/>
        <sz val="14"/>
        <color theme="1"/>
        <rFont val="Times New Roman"/>
        <family val="1"/>
        <charset val="204"/>
      </rPr>
      <t>Искусство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</si>
  <si>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2.2   Поддержка и развитие творческих коллективов и объединений учреждений культуры</t>
  </si>
  <si>
    <t>8000,  1000</t>
  </si>
  <si>
    <t xml:space="preserve">«Приложение 3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</si>
  <si>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>«Приложение 6                                                                  к муниципальной программе Суксунского городского округа «Культура Суксунского городского округа»</t>
  </si>
  <si>
    <t>«Приложение 3                                                                                  к муниципальной программе Суксунского городского округа «Культура Суксунского городского округа»</t>
  </si>
  <si>
    <t>Мероприятие 1.3.3                                                     Реализация приоритетного регионального проекта  «Приведение в нормативное состояние объектов общественной инфраструктуры муниципального значения</t>
  </si>
  <si>
    <t>Ремонт здания Советинской сельской библиотеки МУК  «Суксунская ЦБС»</t>
  </si>
  <si>
    <t>Мероприятие 1.3.5                                     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</si>
  <si>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Муниципальное учреждение  «Центр развития культуры» Киселевский Дом культуры</t>
  </si>
  <si>
    <t>Муниципальное учреждение  «Центр развития культуры» Ключевской Дом культуры</t>
  </si>
  <si>
    <t>Муниципальное учреждение  «Центр развития культуры» Сабарский Дом культуры</t>
  </si>
  <si>
    <t>Муниципальное учреждение «Центр развития культуры» Тисовский сельский Дом культуры</t>
  </si>
  <si>
    <t>Мероприятие 1.5.1 «Создание модельных мунципальных библиотек»</t>
  </si>
  <si>
    <t>Создание модельной  библиотеки МУК  «Суксунская ЦБС»</t>
  </si>
  <si>
    <t>Муниципальное учреждение «Центр развития культуры» Киселевский Дом культуры</t>
  </si>
  <si>
    <t>Муниципальное учреждение «Центр развития культуры» Ключевской Дом культуры</t>
  </si>
  <si>
    <t>Муниципальное учреждение «Центр развития культуры» Сабарский Дом культуры</t>
  </si>
  <si>
    <t>Основное мероприятие 1.5  «Создание модельных мунципальных библиотек»</t>
  </si>
  <si>
    <t>Создание модельной  библиотеки МУК «Суксунская ЦБС»</t>
  </si>
  <si>
    <t xml:space="preserve">«Приложение 2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</si>
  <si>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>«Приложение 5                                                                                 к муниципальной программе Суксунского городского округа «Культура Суксунского городского округа»</t>
  </si>
  <si>
    <t xml:space="preserve">«Приложение 4 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</si>
  <si>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>Финансовое обеспечение реализации муниципальной программы Суксунского городского округа за счёт средств федерального бюджета</t>
  </si>
  <si>
    <t>Финансовое обеспечение реализации муницпальной программы Суксунского городского округа за счёт средств всех источников</t>
  </si>
  <si>
    <t>Финансовое обеспечение реализации мунципальной программы Суксунского городского округа за счёт бюджета Пермского края</t>
  </si>
  <si>
    <t>»</t>
  </si>
  <si>
    <t>Ремонт части крыши, помещения котельной с заменой котельного оборудования Тисовского сельского Дома культуры МУ «ЦРК»</t>
  </si>
  <si>
    <t>Ремонт части крыши, помещения котельной с заменой котельного оборудования Тисовского сельского Дома культуры МУ  «ЦРК»</t>
  </si>
  <si>
    <t>Финансовое обеспечение реализации муниципальной программы Суксунского городского округа за счёт средств бюджета Суксунского городского округа</t>
  </si>
  <si>
    <t>Мероприятие 1.3.5 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</si>
  <si>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Мероприятие 1.3.3   Реализация приоритетного регионального проекта «Приведение в нормативное состояние объектов общественной инфраструктуры муниципального значения» 206-п</t>
  </si>
  <si>
    <t>Ремонт здания Советинской сельской библиотеки МУК «Суксунская ЦБС»</t>
  </si>
  <si>
    <t xml:space="preserve">«Приложение 1
к изменениям, которые вносятся в муни-ципальную программу Суксунского го-родского округа «Культура Суксунского городского округа», утверждённую постановлением Администрации Суксунского муниципального района от 27.12.2019 № 641 «Об утверждении муниципальной программы Суксунского городского округа «Культура Суксунского городского округа» 
 </t>
  </si>
  <si>
    <t>Ремонт помещений центральной библиотеки МУК «Суксунская ЦБС» по адресу: п. Суксун, ул. Колхозная 4</t>
  </si>
  <si>
    <t>Ремонт помещений центральной библиотеки МУК  «Суксунская ЦБС» по адресу: п. Суксун, ул. Колхозная 4</t>
  </si>
  <si>
    <t>Мероприятие 1.5.1 «Создание модельных муниципальных библиотек»</t>
  </si>
  <si>
    <t>Основное мероприятие 1.5   «Создание модельных муниципальных библиотек»</t>
  </si>
  <si>
    <t>Основное мероприятие 1.5  «Создание модельных муниципальных библиотек»</t>
  </si>
  <si>
    <t>Ремонт помещений Сыринского сельского Дома культуры МУ «ЦРК»</t>
  </si>
  <si>
    <t>Мероприятие 1.3.3                                                     Реализация приоритетного регионального проекта «Приведение в нормативное состояние объектов общественной инфраструктуры муниципального значения» 206-п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</si>
</sst>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0000"/>
    <numFmt numFmtId="166" formatCode="0.00000"/>
    <numFmt numFmtId="167" formatCode="0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/>
    <xf numFmtId="166" fontId="5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49" fontId="1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8"/>
  <sheetViews>
    <sheetView zoomScale="60" zoomScaleNormal="60" zoomScaleSheetLayoutView="100" workbookViewId="0">
      <selection activeCell="H12" sqref="H12"/>
    </sheetView>
  </sheetViews>
  <sheetFormatPr defaultColWidth="20.140625" defaultRowHeight="18.75" x14ac:dyDescent="0.25"/>
  <cols>
    <col min="1" max="1" width="1.42578125" style="25" customWidth="1"/>
    <col min="2" max="2" width="52.85546875" style="25" customWidth="1"/>
    <col min="3" max="3" width="24.28515625" style="25" customWidth="1"/>
    <col min="4" max="4" width="10" style="21" customWidth="1"/>
    <col min="5" max="5" width="9.140625" style="21" customWidth="1"/>
    <col min="6" max="6" width="15" style="21" customWidth="1"/>
    <col min="7" max="7" width="22" style="25" customWidth="1"/>
    <col min="8" max="8" width="21.85546875" style="25" customWidth="1"/>
    <col min="9" max="9" width="21.5703125" style="25" customWidth="1"/>
    <col min="10" max="10" width="2.7109375" style="25" customWidth="1"/>
    <col min="11" max="16384" width="20.140625" style="25"/>
  </cols>
  <sheetData>
    <row r="1" spans="2:9" ht="15" customHeight="1" x14ac:dyDescent="0.25">
      <c r="E1" s="22"/>
    </row>
    <row r="2" spans="2:9" ht="176.25" customHeight="1" x14ac:dyDescent="0.25">
      <c r="G2" s="103" t="s">
        <v>133</v>
      </c>
      <c r="H2" s="103"/>
      <c r="I2" s="104"/>
    </row>
    <row r="3" spans="2:9" ht="12.75" customHeight="1" x14ac:dyDescent="0.25">
      <c r="G3" s="22"/>
      <c r="H3" s="76"/>
    </row>
    <row r="4" spans="2:9" ht="67.5" customHeight="1" x14ac:dyDescent="0.25">
      <c r="G4" s="105" t="s">
        <v>105</v>
      </c>
      <c r="H4" s="106"/>
      <c r="I4" s="106"/>
    </row>
    <row r="5" spans="2:9" ht="10.5" customHeight="1" x14ac:dyDescent="0.25">
      <c r="C5" s="90"/>
      <c r="E5" s="22"/>
      <c r="F5" s="25"/>
      <c r="H5" s="90"/>
      <c r="I5" s="90"/>
    </row>
    <row r="6" spans="2:9" ht="35.25" customHeight="1" x14ac:dyDescent="0.25">
      <c r="B6" s="107" t="s">
        <v>129</v>
      </c>
      <c r="C6" s="107"/>
      <c r="D6" s="107"/>
      <c r="E6" s="107"/>
      <c r="F6" s="107"/>
      <c r="G6" s="107"/>
      <c r="H6" s="107"/>
      <c r="I6" s="107"/>
    </row>
    <row r="7" spans="2:9" ht="12.75" customHeight="1" x14ac:dyDescent="0.25">
      <c r="C7" s="23"/>
    </row>
    <row r="8" spans="2:9" ht="48" customHeight="1" x14ac:dyDescent="0.25">
      <c r="B8" s="100" t="s">
        <v>0</v>
      </c>
      <c r="C8" s="100" t="s">
        <v>10</v>
      </c>
      <c r="D8" s="110" t="s">
        <v>1</v>
      </c>
      <c r="E8" s="110"/>
      <c r="F8" s="110"/>
      <c r="G8" s="100" t="s">
        <v>5</v>
      </c>
      <c r="H8" s="100"/>
      <c r="I8" s="100"/>
    </row>
    <row r="9" spans="2:9" ht="43.5" customHeight="1" x14ac:dyDescent="0.25">
      <c r="B9" s="100"/>
      <c r="C9" s="100"/>
      <c r="D9" s="26" t="s">
        <v>2</v>
      </c>
      <c r="E9" s="26" t="s">
        <v>3</v>
      </c>
      <c r="F9" s="26" t="s">
        <v>4</v>
      </c>
      <c r="G9" s="28" t="s">
        <v>6</v>
      </c>
      <c r="H9" s="28" t="s">
        <v>32</v>
      </c>
      <c r="I9" s="28" t="s">
        <v>33</v>
      </c>
    </row>
    <row r="10" spans="2:9" ht="18.75" customHeight="1" x14ac:dyDescent="0.25">
      <c r="B10" s="24">
        <v>1</v>
      </c>
      <c r="C10" s="24">
        <v>2</v>
      </c>
      <c r="D10" s="27" t="s">
        <v>17</v>
      </c>
      <c r="E10" s="27" t="s">
        <v>18</v>
      </c>
      <c r="F10" s="27" t="s">
        <v>19</v>
      </c>
      <c r="G10" s="24">
        <v>6</v>
      </c>
      <c r="H10" s="24">
        <v>7</v>
      </c>
      <c r="I10" s="24">
        <v>8</v>
      </c>
    </row>
    <row r="11" spans="2:9" ht="42" customHeight="1" x14ac:dyDescent="0.25">
      <c r="B11" s="100" t="s">
        <v>20</v>
      </c>
      <c r="C11" s="24" t="s">
        <v>7</v>
      </c>
      <c r="D11" s="101" t="s">
        <v>34</v>
      </c>
      <c r="E11" s="101" t="s">
        <v>35</v>
      </c>
      <c r="F11" s="101" t="s">
        <v>36</v>
      </c>
      <c r="G11" s="58">
        <f t="shared" ref="G11:I12" si="0">SUM(G13,G59)</f>
        <v>28992.768979999997</v>
      </c>
      <c r="H11" s="58">
        <f t="shared" si="0"/>
        <v>29237.96297</v>
      </c>
      <c r="I11" s="58">
        <f t="shared" si="0"/>
        <v>28177.302199999998</v>
      </c>
    </row>
    <row r="12" spans="2:9" ht="42" customHeight="1" x14ac:dyDescent="0.25">
      <c r="B12" s="100"/>
      <c r="C12" s="24" t="s">
        <v>16</v>
      </c>
      <c r="D12" s="102"/>
      <c r="E12" s="102"/>
      <c r="F12" s="102"/>
      <c r="G12" s="58">
        <f t="shared" si="0"/>
        <v>28992.768979999997</v>
      </c>
      <c r="H12" s="58">
        <f>SUM(H14,H60)</f>
        <v>29237.96297</v>
      </c>
      <c r="I12" s="58">
        <f t="shared" si="0"/>
        <v>28177.302199999998</v>
      </c>
    </row>
    <row r="13" spans="2:9" ht="21.75" customHeight="1" x14ac:dyDescent="0.25">
      <c r="B13" s="108" t="s">
        <v>86</v>
      </c>
      <c r="C13" s="16" t="s">
        <v>7</v>
      </c>
      <c r="D13" s="111" t="s">
        <v>34</v>
      </c>
      <c r="E13" s="111" t="s">
        <v>35</v>
      </c>
      <c r="F13" s="111" t="s">
        <v>37</v>
      </c>
      <c r="G13" s="44">
        <f>SUM(G15,G19,G22,G46,G56)</f>
        <v>28768.808979999998</v>
      </c>
      <c r="H13" s="44">
        <f>SUM(H15,H19,H22,H46,H56)</f>
        <v>29029.76657</v>
      </c>
      <c r="I13" s="44">
        <f>SUM(I15,I19,I22,I46,I56)</f>
        <v>27802.002199999999</v>
      </c>
    </row>
    <row r="14" spans="2:9" ht="43.5" customHeight="1" x14ac:dyDescent="0.25">
      <c r="B14" s="109"/>
      <c r="C14" s="16" t="s">
        <v>16</v>
      </c>
      <c r="D14" s="112"/>
      <c r="E14" s="112"/>
      <c r="F14" s="112"/>
      <c r="G14" s="44">
        <f>SUM(G15,G19,G22,G46,G56)</f>
        <v>28768.808979999998</v>
      </c>
      <c r="H14" s="44">
        <f>SUM(H15,H19,H22,H46,H56)</f>
        <v>29029.76657</v>
      </c>
      <c r="I14" s="44">
        <f>SUM(I15,I19,I22,I46,I56)</f>
        <v>27802.002199999999</v>
      </c>
    </row>
    <row r="15" spans="2:9" ht="71.25" customHeight="1" x14ac:dyDescent="0.25">
      <c r="B15" s="17" t="s">
        <v>21</v>
      </c>
      <c r="C15" s="13" t="s">
        <v>16</v>
      </c>
      <c r="D15" s="13" t="s">
        <v>34</v>
      </c>
      <c r="E15" s="13" t="s">
        <v>35</v>
      </c>
      <c r="F15" s="13" t="s">
        <v>38</v>
      </c>
      <c r="G15" s="77">
        <f>SUM(G16:G18)</f>
        <v>25228</v>
      </c>
      <c r="H15" s="77">
        <f t="shared" ref="H15:I15" si="1">SUM(H16:H18)</f>
        <v>25075.09</v>
      </c>
      <c r="I15" s="77">
        <f t="shared" si="1"/>
        <v>23955</v>
      </c>
    </row>
    <row r="16" spans="2:9" ht="83.25" customHeight="1" x14ac:dyDescent="0.25">
      <c r="B16" s="18" t="s">
        <v>88</v>
      </c>
      <c r="C16" s="15" t="s">
        <v>16</v>
      </c>
      <c r="D16" s="15" t="s">
        <v>34</v>
      </c>
      <c r="E16" s="15" t="s">
        <v>35</v>
      </c>
      <c r="F16" s="15" t="s">
        <v>39</v>
      </c>
      <c r="G16" s="75">
        <v>8221</v>
      </c>
      <c r="H16" s="78">
        <v>8946.3700000000008</v>
      </c>
      <c r="I16" s="79">
        <v>8678.4</v>
      </c>
    </row>
    <row r="17" spans="2:9" ht="105.75" customHeight="1" x14ac:dyDescent="0.25">
      <c r="B17" s="18" t="s">
        <v>87</v>
      </c>
      <c r="C17" s="15" t="s">
        <v>16</v>
      </c>
      <c r="D17" s="15" t="s">
        <v>34</v>
      </c>
      <c r="E17" s="15" t="s">
        <v>35</v>
      </c>
      <c r="F17" s="15" t="s">
        <v>39</v>
      </c>
      <c r="G17" s="75">
        <v>14672.1</v>
      </c>
      <c r="H17" s="75">
        <v>13766.02</v>
      </c>
      <c r="I17" s="79">
        <v>12904.1</v>
      </c>
    </row>
    <row r="18" spans="2:9" s="29" customFormat="1" ht="77.25" customHeight="1" x14ac:dyDescent="0.25">
      <c r="B18" s="14" t="s">
        <v>89</v>
      </c>
      <c r="C18" s="15" t="s">
        <v>16</v>
      </c>
      <c r="D18" s="15" t="s">
        <v>34</v>
      </c>
      <c r="E18" s="15" t="s">
        <v>35</v>
      </c>
      <c r="F18" s="15" t="s">
        <v>39</v>
      </c>
      <c r="G18" s="75">
        <v>2334.9</v>
      </c>
      <c r="H18" s="75">
        <v>2362.6999999999998</v>
      </c>
      <c r="I18" s="79">
        <v>2372.5</v>
      </c>
    </row>
    <row r="19" spans="2:9" ht="80.25" customHeight="1" x14ac:dyDescent="0.25">
      <c r="B19" s="12" t="s">
        <v>23</v>
      </c>
      <c r="C19" s="13" t="s">
        <v>16</v>
      </c>
      <c r="D19" s="13" t="s">
        <v>34</v>
      </c>
      <c r="E19" s="13" t="s">
        <v>35</v>
      </c>
      <c r="F19" s="13" t="s">
        <v>40</v>
      </c>
      <c r="G19" s="80">
        <f>SUM(G20:G21)</f>
        <v>4.76</v>
      </c>
      <c r="H19" s="80">
        <f t="shared" ref="H19:I19" si="2">SUM(H20:H21)</f>
        <v>0</v>
      </c>
      <c r="I19" s="80">
        <f t="shared" si="2"/>
        <v>50</v>
      </c>
    </row>
    <row r="20" spans="2:9" ht="78" customHeight="1" x14ac:dyDescent="0.25">
      <c r="B20" s="14" t="s">
        <v>90</v>
      </c>
      <c r="C20" s="15" t="s">
        <v>16</v>
      </c>
      <c r="D20" s="15" t="s">
        <v>34</v>
      </c>
      <c r="E20" s="15" t="s">
        <v>35</v>
      </c>
      <c r="F20" s="15" t="s">
        <v>76</v>
      </c>
      <c r="G20" s="75">
        <v>4.76</v>
      </c>
      <c r="H20" s="75">
        <v>0</v>
      </c>
      <c r="I20" s="79">
        <v>25</v>
      </c>
    </row>
    <row r="21" spans="2:9" ht="76.5" customHeight="1" x14ac:dyDescent="0.25">
      <c r="B21" s="14" t="s">
        <v>91</v>
      </c>
      <c r="C21" s="15" t="s">
        <v>16</v>
      </c>
      <c r="D21" s="15" t="s">
        <v>34</v>
      </c>
      <c r="E21" s="15" t="s">
        <v>35</v>
      </c>
      <c r="F21" s="15" t="s">
        <v>75</v>
      </c>
      <c r="G21" s="75">
        <v>0</v>
      </c>
      <c r="H21" s="75">
        <v>0</v>
      </c>
      <c r="I21" s="79">
        <v>25</v>
      </c>
    </row>
    <row r="22" spans="2:9" ht="87" customHeight="1" x14ac:dyDescent="0.25">
      <c r="B22" s="12" t="s">
        <v>26</v>
      </c>
      <c r="C22" s="13" t="s">
        <v>16</v>
      </c>
      <c r="D22" s="13" t="s">
        <v>34</v>
      </c>
      <c r="E22" s="13" t="s">
        <v>35</v>
      </c>
      <c r="F22" s="13" t="s">
        <v>41</v>
      </c>
      <c r="G22" s="80">
        <f>SUM(G23,G24,G27,G37,G38)</f>
        <v>690.98658</v>
      </c>
      <c r="H22" s="42">
        <f>SUM(H23,H24,H27,H37,H38)</f>
        <v>3226.2474000000002</v>
      </c>
      <c r="I22" s="80">
        <f>SUM(I23,I24,I27,I37,I38)</f>
        <v>2633.9809999999998</v>
      </c>
    </row>
    <row r="23" spans="2:9" ht="69" customHeight="1" x14ac:dyDescent="0.25">
      <c r="B23" s="14" t="s">
        <v>92</v>
      </c>
      <c r="C23" s="15" t="s">
        <v>16</v>
      </c>
      <c r="D23" s="15" t="s">
        <v>34</v>
      </c>
      <c r="E23" s="15" t="s">
        <v>35</v>
      </c>
      <c r="F23" s="15" t="s">
        <v>77</v>
      </c>
      <c r="G23" s="75">
        <v>0</v>
      </c>
      <c r="H23" s="43">
        <v>359.34</v>
      </c>
      <c r="I23" s="79">
        <v>150</v>
      </c>
    </row>
    <row r="24" spans="2:9" s="32" customFormat="1" ht="65.25" customHeight="1" x14ac:dyDescent="0.25">
      <c r="B24" s="35" t="s">
        <v>93</v>
      </c>
      <c r="C24" s="15" t="s">
        <v>16</v>
      </c>
      <c r="D24" s="15" t="s">
        <v>34</v>
      </c>
      <c r="E24" s="15" t="s">
        <v>35</v>
      </c>
      <c r="F24" s="15" t="s">
        <v>42</v>
      </c>
      <c r="G24" s="75">
        <f>SUM(G25:G26)</f>
        <v>127.39</v>
      </c>
      <c r="H24" s="43">
        <f t="shared" ref="H24:I24" si="3">SUM(H25:H26)</f>
        <v>0</v>
      </c>
      <c r="I24" s="75">
        <f t="shared" si="3"/>
        <v>100</v>
      </c>
    </row>
    <row r="25" spans="2:9" s="32" customFormat="1" ht="71.25" customHeight="1" x14ac:dyDescent="0.25">
      <c r="B25" s="35" t="s">
        <v>134</v>
      </c>
      <c r="C25" s="15" t="s">
        <v>16</v>
      </c>
      <c r="D25" s="15" t="s">
        <v>34</v>
      </c>
      <c r="E25" s="15" t="s">
        <v>35</v>
      </c>
      <c r="F25" s="15" t="s">
        <v>42</v>
      </c>
      <c r="G25" s="75">
        <v>127.39</v>
      </c>
      <c r="H25" s="43">
        <v>0</v>
      </c>
      <c r="I25" s="79">
        <v>0</v>
      </c>
    </row>
    <row r="26" spans="2:9" s="32" customFormat="1" ht="50.25" customHeight="1" x14ac:dyDescent="0.25">
      <c r="B26" s="35" t="s">
        <v>55</v>
      </c>
      <c r="C26" s="15" t="s">
        <v>16</v>
      </c>
      <c r="D26" s="15" t="s">
        <v>34</v>
      </c>
      <c r="E26" s="15" t="s">
        <v>35</v>
      </c>
      <c r="F26" s="15" t="s">
        <v>42</v>
      </c>
      <c r="G26" s="75">
        <v>0</v>
      </c>
      <c r="H26" s="43">
        <v>0</v>
      </c>
      <c r="I26" s="79">
        <v>100</v>
      </c>
    </row>
    <row r="27" spans="2:9" s="32" customFormat="1" ht="100.5" customHeight="1" x14ac:dyDescent="0.25">
      <c r="B27" s="51" t="s">
        <v>131</v>
      </c>
      <c r="C27" s="15" t="s">
        <v>16</v>
      </c>
      <c r="D27" s="15" t="s">
        <v>34</v>
      </c>
      <c r="E27" s="15" t="s">
        <v>35</v>
      </c>
      <c r="F27" s="15" t="s">
        <v>46</v>
      </c>
      <c r="G27" s="75">
        <f>SUM(G28:G36)</f>
        <v>423.59658000000002</v>
      </c>
      <c r="H27" s="43">
        <f t="shared" ref="H27:I27" si="4">SUM(H28:H36)</f>
        <v>2226.9074000000001</v>
      </c>
      <c r="I27" s="75">
        <f t="shared" si="4"/>
        <v>1759.2809999999999</v>
      </c>
    </row>
    <row r="28" spans="2:9" s="32" customFormat="1" ht="71.25" customHeight="1" x14ac:dyDescent="0.25">
      <c r="B28" s="51" t="s">
        <v>134</v>
      </c>
      <c r="C28" s="15" t="s">
        <v>16</v>
      </c>
      <c r="D28" s="15" t="s">
        <v>34</v>
      </c>
      <c r="E28" s="15" t="s">
        <v>35</v>
      </c>
      <c r="F28" s="15" t="s">
        <v>46</v>
      </c>
      <c r="G28" s="75">
        <v>423.59658000000002</v>
      </c>
      <c r="H28" s="43">
        <v>0</v>
      </c>
      <c r="I28" s="79">
        <v>0</v>
      </c>
    </row>
    <row r="29" spans="2:9" s="32" customFormat="1" ht="54" customHeight="1" x14ac:dyDescent="0.25">
      <c r="B29" s="50" t="s">
        <v>48</v>
      </c>
      <c r="C29" s="8" t="s">
        <v>16</v>
      </c>
      <c r="D29" s="8">
        <v>610</v>
      </c>
      <c r="E29" s="49">
        <v>801</v>
      </c>
      <c r="F29" s="8" t="s">
        <v>46</v>
      </c>
      <c r="G29" s="79">
        <v>0</v>
      </c>
      <c r="H29" s="46">
        <v>562.72535000000005</v>
      </c>
      <c r="I29" s="79">
        <v>0</v>
      </c>
    </row>
    <row r="30" spans="2:9" s="32" customFormat="1" ht="50.25" customHeight="1" x14ac:dyDescent="0.25">
      <c r="B30" s="50" t="s">
        <v>49</v>
      </c>
      <c r="C30" s="8" t="s">
        <v>16</v>
      </c>
      <c r="D30" s="8">
        <v>610</v>
      </c>
      <c r="E30" s="49">
        <v>801</v>
      </c>
      <c r="F30" s="8" t="s">
        <v>46</v>
      </c>
      <c r="G30" s="79">
        <v>0</v>
      </c>
      <c r="H30" s="46">
        <v>407.06389000000001</v>
      </c>
      <c r="I30" s="79">
        <v>0</v>
      </c>
    </row>
    <row r="31" spans="2:9" s="32" customFormat="1" ht="50.25" customHeight="1" x14ac:dyDescent="0.25">
      <c r="B31" s="50" t="s">
        <v>50</v>
      </c>
      <c r="C31" s="8" t="s">
        <v>16</v>
      </c>
      <c r="D31" s="8">
        <v>610</v>
      </c>
      <c r="E31" s="49">
        <v>801</v>
      </c>
      <c r="F31" s="8" t="s">
        <v>46</v>
      </c>
      <c r="G31" s="79">
        <v>0</v>
      </c>
      <c r="H31" s="46">
        <v>708.81403</v>
      </c>
      <c r="I31" s="79">
        <v>0</v>
      </c>
    </row>
    <row r="32" spans="2:9" s="32" customFormat="1" ht="54" customHeight="1" x14ac:dyDescent="0.25">
      <c r="B32" s="50" t="s">
        <v>51</v>
      </c>
      <c r="C32" s="8" t="s">
        <v>16</v>
      </c>
      <c r="D32" s="8">
        <v>610</v>
      </c>
      <c r="E32" s="49">
        <v>801</v>
      </c>
      <c r="F32" s="8" t="s">
        <v>46</v>
      </c>
      <c r="G32" s="79">
        <v>0</v>
      </c>
      <c r="H32" s="46">
        <v>166.989</v>
      </c>
      <c r="I32" s="79">
        <v>0</v>
      </c>
    </row>
    <row r="33" spans="2:9" s="32" customFormat="1" ht="61.5" customHeight="1" x14ac:dyDescent="0.25">
      <c r="B33" s="48" t="s">
        <v>52</v>
      </c>
      <c r="C33" s="8" t="s">
        <v>16</v>
      </c>
      <c r="D33" s="8">
        <v>610</v>
      </c>
      <c r="E33" s="49">
        <v>801</v>
      </c>
      <c r="F33" s="8" t="s">
        <v>46</v>
      </c>
      <c r="G33" s="79">
        <v>0</v>
      </c>
      <c r="H33" s="46">
        <v>213.81513000000001</v>
      </c>
      <c r="I33" s="79">
        <v>0</v>
      </c>
    </row>
    <row r="34" spans="2:9" s="52" customFormat="1" ht="57" customHeight="1" x14ac:dyDescent="0.25">
      <c r="B34" s="50" t="s">
        <v>53</v>
      </c>
      <c r="C34" s="53" t="s">
        <v>16</v>
      </c>
      <c r="D34" s="8">
        <v>610</v>
      </c>
      <c r="E34" s="49">
        <v>801</v>
      </c>
      <c r="F34" s="8" t="s">
        <v>46</v>
      </c>
      <c r="G34" s="79">
        <v>0</v>
      </c>
      <c r="H34" s="46">
        <v>167.5</v>
      </c>
      <c r="I34" s="79">
        <v>0</v>
      </c>
    </row>
    <row r="35" spans="2:9" ht="54.75" customHeight="1" x14ac:dyDescent="0.25">
      <c r="B35" s="51" t="s">
        <v>139</v>
      </c>
      <c r="C35" s="15" t="s">
        <v>16</v>
      </c>
      <c r="D35" s="15" t="s">
        <v>34</v>
      </c>
      <c r="E35" s="15" t="s">
        <v>35</v>
      </c>
      <c r="F35" s="8" t="s">
        <v>46</v>
      </c>
      <c r="G35" s="75">
        <v>0</v>
      </c>
      <c r="H35" s="43">
        <v>0</v>
      </c>
      <c r="I35" s="79">
        <v>1112.3480999999999</v>
      </c>
    </row>
    <row r="36" spans="2:9" s="30" customFormat="1" ht="56.25" customHeight="1" x14ac:dyDescent="0.25">
      <c r="B36" s="18" t="s">
        <v>132</v>
      </c>
      <c r="C36" s="15" t="s">
        <v>16</v>
      </c>
      <c r="D36" s="15" t="s">
        <v>34</v>
      </c>
      <c r="E36" s="15" t="s">
        <v>35</v>
      </c>
      <c r="F36" s="8" t="s">
        <v>46</v>
      </c>
      <c r="G36" s="75">
        <v>0</v>
      </c>
      <c r="H36" s="43">
        <v>0</v>
      </c>
      <c r="I36" s="79">
        <v>646.93290000000002</v>
      </c>
    </row>
    <row r="37" spans="2:9" s="30" customFormat="1" ht="54.75" customHeight="1" x14ac:dyDescent="0.25">
      <c r="B37" s="14" t="s">
        <v>98</v>
      </c>
      <c r="C37" s="15" t="s">
        <v>16</v>
      </c>
      <c r="D37" s="15" t="s">
        <v>34</v>
      </c>
      <c r="E37" s="15" t="s">
        <v>35</v>
      </c>
      <c r="F37" s="15" t="s">
        <v>78</v>
      </c>
      <c r="G37" s="75">
        <v>140</v>
      </c>
      <c r="H37" s="99">
        <v>200</v>
      </c>
      <c r="I37" s="79">
        <v>150</v>
      </c>
    </row>
    <row r="38" spans="2:9" s="32" customFormat="1" ht="101.25" customHeight="1" x14ac:dyDescent="0.25">
      <c r="B38" s="14" t="s">
        <v>130</v>
      </c>
      <c r="C38" s="15" t="s">
        <v>16</v>
      </c>
      <c r="D38" s="15" t="s">
        <v>34</v>
      </c>
      <c r="E38" s="15" t="s">
        <v>35</v>
      </c>
      <c r="F38" s="15" t="s">
        <v>47</v>
      </c>
      <c r="G38" s="79">
        <f>SUM(G39:G45)</f>
        <v>0</v>
      </c>
      <c r="H38" s="46">
        <f t="shared" ref="H38:I38" si="5">SUM(H39:H45)</f>
        <v>440</v>
      </c>
      <c r="I38" s="79">
        <f t="shared" si="5"/>
        <v>474.69999999999993</v>
      </c>
    </row>
    <row r="39" spans="2:9" s="32" customFormat="1" ht="72" customHeight="1" x14ac:dyDescent="0.25">
      <c r="B39" s="48" t="s">
        <v>57</v>
      </c>
      <c r="C39" s="15" t="s">
        <v>16</v>
      </c>
      <c r="D39" s="15" t="s">
        <v>34</v>
      </c>
      <c r="E39" s="15" t="s">
        <v>35</v>
      </c>
      <c r="F39" s="15" t="s">
        <v>47</v>
      </c>
      <c r="G39" s="79">
        <v>0</v>
      </c>
      <c r="H39" s="43">
        <v>121</v>
      </c>
      <c r="I39" s="79">
        <v>0</v>
      </c>
    </row>
    <row r="40" spans="2:9" s="32" customFormat="1" ht="72" customHeight="1" x14ac:dyDescent="0.25">
      <c r="B40" s="48" t="s">
        <v>58</v>
      </c>
      <c r="C40" s="15" t="s">
        <v>16</v>
      </c>
      <c r="D40" s="15" t="s">
        <v>34</v>
      </c>
      <c r="E40" s="15" t="s">
        <v>35</v>
      </c>
      <c r="F40" s="15" t="s">
        <v>47</v>
      </c>
      <c r="G40" s="79">
        <v>0</v>
      </c>
      <c r="H40" s="43">
        <v>251</v>
      </c>
      <c r="I40" s="79">
        <v>0</v>
      </c>
    </row>
    <row r="41" spans="2:9" s="32" customFormat="1" ht="65.25" customHeight="1" x14ac:dyDescent="0.25">
      <c r="B41" s="48" t="s">
        <v>59</v>
      </c>
      <c r="C41" s="15" t="s">
        <v>16</v>
      </c>
      <c r="D41" s="15" t="s">
        <v>34</v>
      </c>
      <c r="E41" s="15" t="s">
        <v>35</v>
      </c>
      <c r="F41" s="15" t="s">
        <v>47</v>
      </c>
      <c r="G41" s="79">
        <v>0</v>
      </c>
      <c r="H41" s="43">
        <v>68</v>
      </c>
      <c r="I41" s="79">
        <v>0</v>
      </c>
    </row>
    <row r="42" spans="2:9" s="32" customFormat="1" ht="70.5" customHeight="1" x14ac:dyDescent="0.25">
      <c r="B42" s="48" t="s">
        <v>115</v>
      </c>
      <c r="C42" s="15" t="s">
        <v>16</v>
      </c>
      <c r="D42" s="15" t="s">
        <v>34</v>
      </c>
      <c r="E42" s="15" t="s">
        <v>35</v>
      </c>
      <c r="F42" s="15" t="s">
        <v>47</v>
      </c>
      <c r="G42" s="75">
        <v>0</v>
      </c>
      <c r="H42" s="43">
        <v>0</v>
      </c>
      <c r="I42" s="79">
        <v>111</v>
      </c>
    </row>
    <row r="43" spans="2:9" s="32" customFormat="1" ht="71.25" customHeight="1" x14ac:dyDescent="0.25">
      <c r="B43" s="48" t="s">
        <v>116</v>
      </c>
      <c r="C43" s="15" t="s">
        <v>16</v>
      </c>
      <c r="D43" s="15" t="s">
        <v>34</v>
      </c>
      <c r="E43" s="15" t="s">
        <v>35</v>
      </c>
      <c r="F43" s="15" t="s">
        <v>47</v>
      </c>
      <c r="G43" s="75">
        <v>0</v>
      </c>
      <c r="H43" s="43">
        <v>0</v>
      </c>
      <c r="I43" s="79">
        <v>70.7</v>
      </c>
    </row>
    <row r="44" spans="2:9" s="32" customFormat="1" ht="71.25" customHeight="1" x14ac:dyDescent="0.25">
      <c r="B44" s="48" t="s">
        <v>117</v>
      </c>
      <c r="C44" s="15" t="s">
        <v>16</v>
      </c>
      <c r="D44" s="15" t="s">
        <v>34</v>
      </c>
      <c r="E44" s="15" t="s">
        <v>35</v>
      </c>
      <c r="F44" s="15" t="s">
        <v>47</v>
      </c>
      <c r="G44" s="75">
        <v>0</v>
      </c>
      <c r="H44" s="43">
        <v>0</v>
      </c>
      <c r="I44" s="79">
        <v>161.6</v>
      </c>
    </row>
    <row r="45" spans="2:9" s="32" customFormat="1" ht="61.5" customHeight="1" x14ac:dyDescent="0.25">
      <c r="B45" s="48" t="s">
        <v>112</v>
      </c>
      <c r="C45" s="15" t="s">
        <v>16</v>
      </c>
      <c r="D45" s="15" t="s">
        <v>34</v>
      </c>
      <c r="E45" s="15" t="s">
        <v>35</v>
      </c>
      <c r="F45" s="15" t="s">
        <v>47</v>
      </c>
      <c r="G45" s="75">
        <v>0</v>
      </c>
      <c r="H45" s="43">
        <v>0</v>
      </c>
      <c r="I45" s="79">
        <v>131.4</v>
      </c>
    </row>
    <row r="46" spans="2:9" ht="79.900000000000006" customHeight="1" x14ac:dyDescent="0.25">
      <c r="B46" s="12" t="s">
        <v>60</v>
      </c>
      <c r="C46" s="13" t="s">
        <v>16</v>
      </c>
      <c r="D46" s="13" t="s">
        <v>34</v>
      </c>
      <c r="E46" s="13" t="s">
        <v>35</v>
      </c>
      <c r="F46" s="13" t="s">
        <v>61</v>
      </c>
      <c r="G46" s="80">
        <f>SUM(G47)</f>
        <v>2845.0623999999998</v>
      </c>
      <c r="H46" s="42">
        <f t="shared" ref="H46:I46" si="6">SUM(H47)</f>
        <v>728.42917</v>
      </c>
      <c r="I46" s="80">
        <f t="shared" si="6"/>
        <v>0</v>
      </c>
    </row>
    <row r="47" spans="2:9" s="32" customFormat="1" ht="77.45" customHeight="1" x14ac:dyDescent="0.25">
      <c r="B47" s="14" t="s">
        <v>85</v>
      </c>
      <c r="C47" s="15" t="s">
        <v>16</v>
      </c>
      <c r="D47" s="15" t="s">
        <v>34</v>
      </c>
      <c r="E47" s="15" t="s">
        <v>35</v>
      </c>
      <c r="F47" s="15" t="s">
        <v>61</v>
      </c>
      <c r="G47" s="75">
        <f>SUM(G48:G55)</f>
        <v>2845.0623999999998</v>
      </c>
      <c r="H47" s="43">
        <f>SUM(H53:H55)</f>
        <v>728.42917</v>
      </c>
      <c r="I47" s="75">
        <f t="shared" ref="I47" si="7">SUM(I48:I55)</f>
        <v>0</v>
      </c>
    </row>
    <row r="48" spans="2:9" s="32" customFormat="1" ht="60" customHeight="1" x14ac:dyDescent="0.25">
      <c r="B48" s="48" t="s">
        <v>62</v>
      </c>
      <c r="C48" s="15" t="s">
        <v>16</v>
      </c>
      <c r="D48" s="15" t="s">
        <v>34</v>
      </c>
      <c r="E48" s="15" t="s">
        <v>35</v>
      </c>
      <c r="F48" s="15" t="s">
        <v>61</v>
      </c>
      <c r="G48" s="75">
        <v>249.97904</v>
      </c>
      <c r="H48" s="43">
        <v>0</v>
      </c>
      <c r="I48" s="75">
        <v>0</v>
      </c>
    </row>
    <row r="49" spans="2:9" s="32" customFormat="1" ht="54.75" customHeight="1" x14ac:dyDescent="0.25">
      <c r="B49" s="48" t="s">
        <v>63</v>
      </c>
      <c r="C49" s="15" t="s">
        <v>16</v>
      </c>
      <c r="D49" s="15" t="s">
        <v>34</v>
      </c>
      <c r="E49" s="15" t="s">
        <v>35</v>
      </c>
      <c r="F49" s="15" t="s">
        <v>61</v>
      </c>
      <c r="G49" s="75">
        <v>317.16847999999999</v>
      </c>
      <c r="H49" s="43">
        <v>0</v>
      </c>
      <c r="I49" s="75">
        <v>0</v>
      </c>
    </row>
    <row r="50" spans="2:9" s="32" customFormat="1" ht="59.25" customHeight="1" x14ac:dyDescent="0.25">
      <c r="B50" s="48" t="s">
        <v>64</v>
      </c>
      <c r="C50" s="15" t="s">
        <v>16</v>
      </c>
      <c r="D50" s="15" t="s">
        <v>34</v>
      </c>
      <c r="E50" s="15" t="s">
        <v>35</v>
      </c>
      <c r="F50" s="15" t="s">
        <v>61</v>
      </c>
      <c r="G50" s="75">
        <v>609.22835999999995</v>
      </c>
      <c r="H50" s="43">
        <v>0</v>
      </c>
      <c r="I50" s="75">
        <v>0</v>
      </c>
    </row>
    <row r="51" spans="2:9" s="32" customFormat="1" ht="51.75" customHeight="1" x14ac:dyDescent="0.25">
      <c r="B51" s="48" t="s">
        <v>65</v>
      </c>
      <c r="C51" s="15" t="s">
        <v>16</v>
      </c>
      <c r="D51" s="15" t="s">
        <v>34</v>
      </c>
      <c r="E51" s="15" t="s">
        <v>35</v>
      </c>
      <c r="F51" s="15" t="s">
        <v>61</v>
      </c>
      <c r="G51" s="75">
        <v>651.38927999999999</v>
      </c>
      <c r="H51" s="43">
        <v>0</v>
      </c>
      <c r="I51" s="75">
        <v>0</v>
      </c>
    </row>
    <row r="52" spans="2:9" s="32" customFormat="1" ht="60" customHeight="1" x14ac:dyDescent="0.25">
      <c r="B52" s="48" t="s">
        <v>66</v>
      </c>
      <c r="C52" s="15" t="s">
        <v>16</v>
      </c>
      <c r="D52" s="15" t="s">
        <v>34</v>
      </c>
      <c r="E52" s="15" t="s">
        <v>35</v>
      </c>
      <c r="F52" s="15" t="s">
        <v>61</v>
      </c>
      <c r="G52" s="75">
        <v>1017.29724</v>
      </c>
      <c r="H52" s="43">
        <v>0</v>
      </c>
      <c r="I52" s="75">
        <v>0</v>
      </c>
    </row>
    <row r="53" spans="2:9" s="32" customFormat="1" ht="57.75" customHeight="1" x14ac:dyDescent="0.25">
      <c r="B53" s="48" t="s">
        <v>67</v>
      </c>
      <c r="C53" s="15" t="s">
        <v>69</v>
      </c>
      <c r="D53" s="15" t="s">
        <v>34</v>
      </c>
      <c r="E53" s="15" t="s">
        <v>35</v>
      </c>
      <c r="F53" s="15" t="s">
        <v>61</v>
      </c>
      <c r="G53" s="75">
        <v>0</v>
      </c>
      <c r="H53" s="43">
        <v>346.67917</v>
      </c>
      <c r="I53" s="79">
        <v>0</v>
      </c>
    </row>
    <row r="54" spans="2:9" s="32" customFormat="1" ht="54" customHeight="1" x14ac:dyDescent="0.25">
      <c r="B54" s="48" t="s">
        <v>68</v>
      </c>
      <c r="C54" s="15" t="s">
        <v>16</v>
      </c>
      <c r="D54" s="15" t="s">
        <v>34</v>
      </c>
      <c r="E54" s="15" t="s">
        <v>35</v>
      </c>
      <c r="F54" s="15" t="s">
        <v>61</v>
      </c>
      <c r="G54" s="75">
        <v>0</v>
      </c>
      <c r="H54" s="43">
        <v>315</v>
      </c>
      <c r="I54" s="79">
        <v>0</v>
      </c>
    </row>
    <row r="55" spans="2:9" s="32" customFormat="1" ht="75.75" customHeight="1" x14ac:dyDescent="0.25">
      <c r="B55" s="48" t="s">
        <v>127</v>
      </c>
      <c r="C55" s="15" t="s">
        <v>16</v>
      </c>
      <c r="D55" s="15" t="s">
        <v>34</v>
      </c>
      <c r="E55" s="15" t="s">
        <v>35</v>
      </c>
      <c r="F55" s="15" t="s">
        <v>61</v>
      </c>
      <c r="G55" s="75">
        <v>0</v>
      </c>
      <c r="H55" s="43">
        <v>66.75</v>
      </c>
      <c r="I55" s="79">
        <v>0</v>
      </c>
    </row>
    <row r="56" spans="2:9" s="32" customFormat="1" ht="59.25" customHeight="1" x14ac:dyDescent="0.25">
      <c r="B56" s="56" t="s">
        <v>138</v>
      </c>
      <c r="C56" s="13" t="s">
        <v>16</v>
      </c>
      <c r="D56" s="57" t="s">
        <v>34</v>
      </c>
      <c r="E56" s="57" t="s">
        <v>35</v>
      </c>
      <c r="F56" s="57" t="s">
        <v>71</v>
      </c>
      <c r="G56" s="80">
        <f>SUM(G57)</f>
        <v>0</v>
      </c>
      <c r="H56" s="42">
        <f t="shared" ref="H56:I57" si="8">SUM(H57)</f>
        <v>0</v>
      </c>
      <c r="I56" s="80">
        <f t="shared" si="8"/>
        <v>1163.0211999999999</v>
      </c>
    </row>
    <row r="57" spans="2:9" s="32" customFormat="1" ht="54" customHeight="1" x14ac:dyDescent="0.25">
      <c r="B57" s="55" t="s">
        <v>136</v>
      </c>
      <c r="C57" s="15" t="s">
        <v>16</v>
      </c>
      <c r="D57" s="41" t="s">
        <v>34</v>
      </c>
      <c r="E57" s="41" t="s">
        <v>35</v>
      </c>
      <c r="F57" s="41" t="s">
        <v>72</v>
      </c>
      <c r="G57" s="75">
        <f>SUM(G58)</f>
        <v>0</v>
      </c>
      <c r="H57" s="43">
        <f t="shared" si="8"/>
        <v>0</v>
      </c>
      <c r="I57" s="75">
        <f t="shared" si="8"/>
        <v>1163.0211999999999</v>
      </c>
    </row>
    <row r="58" spans="2:9" s="32" customFormat="1" ht="56.25" customHeight="1" x14ac:dyDescent="0.25">
      <c r="B58" s="55" t="s">
        <v>119</v>
      </c>
      <c r="C58" s="15" t="s">
        <v>16</v>
      </c>
      <c r="D58" s="41" t="s">
        <v>34</v>
      </c>
      <c r="E58" s="41" t="s">
        <v>35</v>
      </c>
      <c r="F58" s="41" t="s">
        <v>72</v>
      </c>
      <c r="G58" s="75">
        <v>0</v>
      </c>
      <c r="H58" s="43">
        <v>0</v>
      </c>
      <c r="I58" s="79">
        <v>1163.0211999999999</v>
      </c>
    </row>
    <row r="59" spans="2:9" ht="24" customHeight="1" x14ac:dyDescent="0.25">
      <c r="B59" s="108" t="s">
        <v>100</v>
      </c>
      <c r="C59" s="16" t="s">
        <v>7</v>
      </c>
      <c r="D59" s="113">
        <v>610</v>
      </c>
      <c r="E59" s="111" t="s">
        <v>35</v>
      </c>
      <c r="F59" s="113" t="s">
        <v>43</v>
      </c>
      <c r="G59" s="81">
        <f>SUM(G61,G64)</f>
        <v>223.96000000000004</v>
      </c>
      <c r="H59" s="44">
        <f t="shared" ref="H59:I59" si="9">SUM(H61,H64)</f>
        <v>208.19640000000001</v>
      </c>
      <c r="I59" s="81">
        <f t="shared" si="9"/>
        <v>375.3</v>
      </c>
    </row>
    <row r="60" spans="2:9" ht="24" customHeight="1" x14ac:dyDescent="0.25">
      <c r="B60" s="109"/>
      <c r="C60" s="16" t="s">
        <v>16</v>
      </c>
      <c r="D60" s="112"/>
      <c r="E60" s="114"/>
      <c r="F60" s="112"/>
      <c r="G60" s="81">
        <f>SUM(G61,G64)</f>
        <v>223.96000000000004</v>
      </c>
      <c r="H60" s="44">
        <f t="shared" ref="H60:I60" si="10">SUM(H61,H64)</f>
        <v>208.19640000000001</v>
      </c>
      <c r="I60" s="81">
        <f t="shared" si="10"/>
        <v>375.3</v>
      </c>
    </row>
    <row r="61" spans="2:9" ht="93" customHeight="1" x14ac:dyDescent="0.25">
      <c r="B61" s="17" t="s">
        <v>99</v>
      </c>
      <c r="C61" s="13" t="s">
        <v>16</v>
      </c>
      <c r="D61" s="13" t="s">
        <v>34</v>
      </c>
      <c r="E61" s="13" t="s">
        <v>35</v>
      </c>
      <c r="F61" s="13" t="s">
        <v>43</v>
      </c>
      <c r="G61" s="80">
        <f>SUM(G62:G63)</f>
        <v>213.16000000000003</v>
      </c>
      <c r="H61" s="42">
        <f t="shared" ref="H61:I61" si="11">SUM(H62:H63)</f>
        <v>183.19640000000001</v>
      </c>
      <c r="I61" s="80">
        <f t="shared" si="11"/>
        <v>225.3</v>
      </c>
    </row>
    <row r="62" spans="2:9" ht="93" customHeight="1" x14ac:dyDescent="0.25">
      <c r="B62" s="18" t="s">
        <v>94</v>
      </c>
      <c r="C62" s="15" t="s">
        <v>16</v>
      </c>
      <c r="D62" s="15" t="s">
        <v>34</v>
      </c>
      <c r="E62" s="15" t="s">
        <v>35</v>
      </c>
      <c r="F62" s="15" t="s">
        <v>82</v>
      </c>
      <c r="G62" s="75">
        <v>167.05</v>
      </c>
      <c r="H62" s="43">
        <v>183.19640000000001</v>
      </c>
      <c r="I62" s="79">
        <v>225.3</v>
      </c>
    </row>
    <row r="63" spans="2:9" ht="90" customHeight="1" x14ac:dyDescent="0.25">
      <c r="B63" s="18" t="s">
        <v>95</v>
      </c>
      <c r="C63" s="15" t="s">
        <v>16</v>
      </c>
      <c r="D63" s="15" t="s">
        <v>34</v>
      </c>
      <c r="E63" s="15" t="s">
        <v>35</v>
      </c>
      <c r="F63" s="15" t="s">
        <v>79</v>
      </c>
      <c r="G63" s="75">
        <v>46.11</v>
      </c>
      <c r="H63" s="43">
        <v>0</v>
      </c>
      <c r="I63" s="79">
        <v>0</v>
      </c>
    </row>
    <row r="64" spans="2:9" ht="69.75" customHeight="1" x14ac:dyDescent="0.25">
      <c r="B64" s="17" t="s">
        <v>101</v>
      </c>
      <c r="C64" s="13" t="s">
        <v>16</v>
      </c>
      <c r="D64" s="13" t="s">
        <v>34</v>
      </c>
      <c r="E64" s="13" t="s">
        <v>35</v>
      </c>
      <c r="F64" s="13" t="s">
        <v>44</v>
      </c>
      <c r="G64" s="80">
        <f>SUM(G65:G66)</f>
        <v>10.8</v>
      </c>
      <c r="H64" s="42">
        <f t="shared" ref="H64:I64" si="12">SUM(H65:H66)</f>
        <v>25</v>
      </c>
      <c r="I64" s="80">
        <f t="shared" si="12"/>
        <v>150</v>
      </c>
    </row>
    <row r="65" spans="2:10" ht="72.75" customHeight="1" x14ac:dyDescent="0.25">
      <c r="B65" s="18" t="s">
        <v>96</v>
      </c>
      <c r="C65" s="15" t="s">
        <v>16</v>
      </c>
      <c r="D65" s="15" t="s">
        <v>34</v>
      </c>
      <c r="E65" s="15" t="s">
        <v>35</v>
      </c>
      <c r="F65" s="15" t="s">
        <v>81</v>
      </c>
      <c r="G65" s="75">
        <v>10.8</v>
      </c>
      <c r="H65" s="43">
        <v>25</v>
      </c>
      <c r="I65" s="79">
        <v>50</v>
      </c>
    </row>
    <row r="66" spans="2:10" ht="78" customHeight="1" x14ac:dyDescent="0.3">
      <c r="B66" s="18" t="s">
        <v>97</v>
      </c>
      <c r="C66" s="15" t="s">
        <v>16</v>
      </c>
      <c r="D66" s="15" t="s">
        <v>34</v>
      </c>
      <c r="E66" s="15" t="s">
        <v>35</v>
      </c>
      <c r="F66" s="15" t="s">
        <v>80</v>
      </c>
      <c r="G66" s="43">
        <v>0</v>
      </c>
      <c r="H66" s="43">
        <v>0</v>
      </c>
      <c r="I66" s="46">
        <v>100</v>
      </c>
      <c r="J66" s="95" t="s">
        <v>126</v>
      </c>
    </row>
    <row r="68" spans="2:10" x14ac:dyDescent="0.25">
      <c r="G68" s="31"/>
      <c r="H68" s="31"/>
      <c r="I68" s="31"/>
    </row>
  </sheetData>
  <mergeCells count="19">
    <mergeCell ref="B13:B14"/>
    <mergeCell ref="B59:B60"/>
    <mergeCell ref="D8:F8"/>
    <mergeCell ref="C8:C9"/>
    <mergeCell ref="B8:B9"/>
    <mergeCell ref="F13:F14"/>
    <mergeCell ref="F59:F60"/>
    <mergeCell ref="D11:D12"/>
    <mergeCell ref="E11:E12"/>
    <mergeCell ref="D13:D14"/>
    <mergeCell ref="E13:E14"/>
    <mergeCell ref="D59:D60"/>
    <mergeCell ref="E59:E60"/>
    <mergeCell ref="G8:I8"/>
    <mergeCell ref="B11:B12"/>
    <mergeCell ref="F11:F12"/>
    <mergeCell ref="G2:I2"/>
    <mergeCell ref="G4:I4"/>
    <mergeCell ref="B6:I6"/>
  </mergeCells>
  <pageMargins left="0.39370078740157483" right="7.874015748031496E-2" top="0.55118110236220474" bottom="3.937007874015748E-2" header="0.31496062992125984" footer="0.31496062992125984"/>
  <pageSetup paperSize="9" scale="55" fitToHeight="8" orientation="portrait" r:id="rId1"/>
  <headerFooter differentFirst="1">
    <oddHeader>&amp;C&amp;P</oddHeader>
  </headerFooter>
  <rowBreaks count="3" manualBreakCount="3">
    <brk id="25" min="1" max="8" man="1"/>
    <brk id="46" max="16383" man="1"/>
    <brk id="6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view="pageBreakPreview" zoomScaleNormal="80" zoomScaleSheetLayoutView="100" workbookViewId="0">
      <selection activeCell="H17" sqref="H17"/>
    </sheetView>
  </sheetViews>
  <sheetFormatPr defaultColWidth="20.140625" defaultRowHeight="18.75" x14ac:dyDescent="0.25"/>
  <cols>
    <col min="1" max="1" width="1.42578125" style="3" customWidth="1"/>
    <col min="2" max="2" width="41.42578125" style="3" customWidth="1"/>
    <col min="3" max="3" width="23.85546875" style="3" customWidth="1"/>
    <col min="4" max="5" width="9.140625" style="1" customWidth="1"/>
    <col min="6" max="6" width="13.5703125" style="1" customWidth="1"/>
    <col min="7" max="7" width="17.5703125" style="3" customWidth="1"/>
    <col min="8" max="8" width="17.28515625" style="3" customWidth="1"/>
    <col min="9" max="9" width="16.28515625" style="3" customWidth="1"/>
    <col min="10" max="10" width="2.85546875" style="3" customWidth="1"/>
    <col min="11" max="16384" width="20.140625" style="3"/>
  </cols>
  <sheetData>
    <row r="1" spans="2:9" s="20" customFormat="1" ht="9" customHeight="1" x14ac:dyDescent="0.25">
      <c r="D1" s="1"/>
      <c r="E1" s="2"/>
      <c r="F1" s="1"/>
    </row>
    <row r="2" spans="2:9" ht="207.75" customHeight="1" x14ac:dyDescent="0.25">
      <c r="G2" s="103" t="s">
        <v>103</v>
      </c>
      <c r="H2" s="103"/>
      <c r="I2" s="104"/>
    </row>
    <row r="3" spans="2:9" ht="6.75" customHeight="1" x14ac:dyDescent="0.25"/>
    <row r="4" spans="2:9" ht="90" customHeight="1" x14ac:dyDescent="0.25">
      <c r="E4" s="2"/>
      <c r="F4" s="3"/>
      <c r="G4" s="105" t="s">
        <v>121</v>
      </c>
      <c r="H4" s="106"/>
      <c r="I4" s="106"/>
    </row>
    <row r="5" spans="2:9" ht="45.75" customHeight="1" x14ac:dyDescent="0.25">
      <c r="B5" s="107" t="s">
        <v>123</v>
      </c>
      <c r="C5" s="107"/>
      <c r="D5" s="107"/>
      <c r="E5" s="107"/>
      <c r="F5" s="107"/>
      <c r="G5" s="107"/>
      <c r="H5" s="107"/>
      <c r="I5" s="107"/>
    </row>
    <row r="6" spans="2:9" ht="12" customHeight="1" x14ac:dyDescent="0.25">
      <c r="B6" s="117"/>
      <c r="C6" s="117"/>
      <c r="D6" s="117"/>
      <c r="E6" s="117"/>
      <c r="F6" s="117"/>
      <c r="G6" s="117"/>
      <c r="H6" s="117"/>
      <c r="I6" s="117"/>
    </row>
    <row r="7" spans="2:9" ht="42" customHeight="1" x14ac:dyDescent="0.25">
      <c r="B7" s="118" t="s">
        <v>0</v>
      </c>
      <c r="C7" s="118" t="s">
        <v>10</v>
      </c>
      <c r="D7" s="119" t="s">
        <v>1</v>
      </c>
      <c r="E7" s="119"/>
      <c r="F7" s="119"/>
      <c r="G7" s="118" t="s">
        <v>5</v>
      </c>
      <c r="H7" s="118"/>
      <c r="I7" s="118"/>
    </row>
    <row r="8" spans="2:9" ht="44.25" customHeight="1" x14ac:dyDescent="0.25">
      <c r="B8" s="118"/>
      <c r="C8" s="118"/>
      <c r="D8" s="4" t="s">
        <v>2</v>
      </c>
      <c r="E8" s="4" t="s">
        <v>3</v>
      </c>
      <c r="F8" s="4" t="s">
        <v>4</v>
      </c>
      <c r="G8" s="28" t="s">
        <v>6</v>
      </c>
      <c r="H8" s="28" t="s">
        <v>32</v>
      </c>
      <c r="I8" s="28" t="s">
        <v>33</v>
      </c>
    </row>
    <row r="9" spans="2:9" s="9" customFormat="1" ht="20.25" customHeight="1" x14ac:dyDescent="0.25">
      <c r="B9" s="10">
        <v>1</v>
      </c>
      <c r="C9" s="10">
        <v>2</v>
      </c>
      <c r="D9" s="11" t="s">
        <v>17</v>
      </c>
      <c r="E9" s="11" t="s">
        <v>18</v>
      </c>
      <c r="F9" s="11" t="s">
        <v>19</v>
      </c>
      <c r="G9" s="10">
        <v>6</v>
      </c>
      <c r="H9" s="10">
        <v>7</v>
      </c>
      <c r="I9" s="10">
        <v>8</v>
      </c>
    </row>
    <row r="10" spans="2:9" ht="29.25" customHeight="1" x14ac:dyDescent="0.25">
      <c r="B10" s="100" t="s">
        <v>20</v>
      </c>
      <c r="C10" s="5" t="s">
        <v>7</v>
      </c>
      <c r="D10" s="124">
        <v>610</v>
      </c>
      <c r="E10" s="120" t="s">
        <v>45</v>
      </c>
      <c r="F10" s="120" t="s">
        <v>36</v>
      </c>
      <c r="G10" s="59">
        <f>G11</f>
        <v>0</v>
      </c>
      <c r="H10" s="59">
        <f t="shared" ref="H10:I10" si="0">H11</f>
        <v>1274.799</v>
      </c>
      <c r="I10" s="59">
        <f t="shared" si="0"/>
        <v>0</v>
      </c>
    </row>
    <row r="11" spans="2:9" ht="29.25" customHeight="1" x14ac:dyDescent="0.25">
      <c r="B11" s="100"/>
      <c r="C11" s="19" t="s">
        <v>16</v>
      </c>
      <c r="D11" s="125"/>
      <c r="E11" s="121"/>
      <c r="F11" s="121"/>
      <c r="G11" s="59">
        <f>G12</f>
        <v>0</v>
      </c>
      <c r="H11" s="59">
        <f t="shared" ref="H11" si="1">H12</f>
        <v>1274.799</v>
      </c>
      <c r="I11" s="59">
        <f t="shared" ref="I11" si="2">I12</f>
        <v>0</v>
      </c>
    </row>
    <row r="12" spans="2:9" ht="25.5" customHeight="1" x14ac:dyDescent="0.25">
      <c r="B12" s="115" t="s">
        <v>11</v>
      </c>
      <c r="C12" s="6" t="s">
        <v>7</v>
      </c>
      <c r="D12" s="126">
        <v>610</v>
      </c>
      <c r="E12" s="122" t="s">
        <v>35</v>
      </c>
      <c r="F12" s="122" t="s">
        <v>37</v>
      </c>
      <c r="G12" s="60">
        <f>G13</f>
        <v>0</v>
      </c>
      <c r="H12" s="60">
        <f t="shared" ref="H12" si="3">H13</f>
        <v>1274.799</v>
      </c>
      <c r="I12" s="60">
        <f t="shared" ref="I12" si="4">I13</f>
        <v>0</v>
      </c>
    </row>
    <row r="13" spans="2:9" ht="31.5" customHeight="1" x14ac:dyDescent="0.25">
      <c r="B13" s="116"/>
      <c r="C13" s="6" t="s">
        <v>16</v>
      </c>
      <c r="D13" s="127"/>
      <c r="E13" s="123"/>
      <c r="F13" s="123"/>
      <c r="G13" s="60">
        <f>G14</f>
        <v>0</v>
      </c>
      <c r="H13" s="60">
        <f t="shared" ref="H13" si="5">H14</f>
        <v>1274.799</v>
      </c>
      <c r="I13" s="60">
        <f t="shared" ref="I13" si="6">I14</f>
        <v>0</v>
      </c>
    </row>
    <row r="14" spans="2:9" ht="105" customHeight="1" x14ac:dyDescent="0.25">
      <c r="B14" s="12" t="s">
        <v>26</v>
      </c>
      <c r="C14" s="7" t="s">
        <v>16</v>
      </c>
      <c r="D14" s="7">
        <v>610</v>
      </c>
      <c r="E14" s="66" t="s">
        <v>35</v>
      </c>
      <c r="F14" s="89" t="s">
        <v>47</v>
      </c>
      <c r="G14" s="80">
        <f>SUM(G15:G22)</f>
        <v>0</v>
      </c>
      <c r="H14" s="80">
        <f>H15</f>
        <v>1274.799</v>
      </c>
      <c r="I14" s="61">
        <f t="shared" ref="I14" si="7">SUM(I15:I22)</f>
        <v>0</v>
      </c>
    </row>
    <row r="15" spans="2:9" ht="126.75" customHeight="1" x14ac:dyDescent="0.25">
      <c r="B15" s="14" t="s">
        <v>108</v>
      </c>
      <c r="C15" s="8" t="s">
        <v>16</v>
      </c>
      <c r="D15" s="8">
        <v>610</v>
      </c>
      <c r="E15" s="65">
        <v>801</v>
      </c>
      <c r="F15" s="89" t="s">
        <v>47</v>
      </c>
      <c r="G15" s="75">
        <v>0</v>
      </c>
      <c r="H15" s="75">
        <f>SUM(H16:H18)</f>
        <v>1274.799</v>
      </c>
      <c r="I15" s="75">
        <v>0</v>
      </c>
    </row>
    <row r="16" spans="2:9" ht="75" customHeight="1" x14ac:dyDescent="0.25">
      <c r="B16" s="36" t="s">
        <v>57</v>
      </c>
      <c r="C16" s="38" t="s">
        <v>16</v>
      </c>
      <c r="D16" s="38">
        <v>610</v>
      </c>
      <c r="E16" s="64">
        <v>801</v>
      </c>
      <c r="F16" s="89" t="s">
        <v>47</v>
      </c>
      <c r="G16" s="75">
        <v>0</v>
      </c>
      <c r="H16" s="75">
        <v>349.15899999999999</v>
      </c>
      <c r="I16" s="75">
        <v>0</v>
      </c>
    </row>
    <row r="17" spans="1:10" ht="68.25" customHeight="1" x14ac:dyDescent="0.25">
      <c r="A17" s="47"/>
      <c r="B17" s="48" t="s">
        <v>58</v>
      </c>
      <c r="C17" s="15" t="s">
        <v>16</v>
      </c>
      <c r="D17" s="15" t="s">
        <v>34</v>
      </c>
      <c r="E17" s="15" t="s">
        <v>35</v>
      </c>
      <c r="F17" s="89" t="s">
        <v>47</v>
      </c>
      <c r="G17" s="75">
        <v>0</v>
      </c>
      <c r="H17" s="75">
        <v>730</v>
      </c>
      <c r="I17" s="79">
        <v>0</v>
      </c>
    </row>
    <row r="18" spans="1:10" s="39" customFormat="1" ht="67.5" customHeight="1" x14ac:dyDescent="0.25">
      <c r="A18" s="47"/>
      <c r="B18" s="48" t="s">
        <v>59</v>
      </c>
      <c r="C18" s="15" t="s">
        <v>16</v>
      </c>
      <c r="D18" s="15" t="s">
        <v>34</v>
      </c>
      <c r="E18" s="15" t="s">
        <v>35</v>
      </c>
      <c r="F18" s="89" t="s">
        <v>47</v>
      </c>
      <c r="G18" s="75">
        <v>0</v>
      </c>
      <c r="H18" s="75">
        <v>195.64</v>
      </c>
      <c r="I18" s="75">
        <v>0</v>
      </c>
    </row>
    <row r="19" spans="1:10" ht="65.25" customHeight="1" x14ac:dyDescent="0.25">
      <c r="A19" s="47"/>
      <c r="B19" s="48" t="s">
        <v>115</v>
      </c>
      <c r="C19" s="15" t="s">
        <v>16</v>
      </c>
      <c r="D19" s="15" t="s">
        <v>34</v>
      </c>
      <c r="E19" s="15" t="s">
        <v>35</v>
      </c>
      <c r="F19" s="89" t="s">
        <v>47</v>
      </c>
      <c r="G19" s="79">
        <v>0</v>
      </c>
      <c r="H19" s="75">
        <v>0</v>
      </c>
      <c r="I19" s="75">
        <v>0</v>
      </c>
    </row>
    <row r="20" spans="1:10" ht="64.5" customHeight="1" x14ac:dyDescent="0.25">
      <c r="A20" s="47"/>
      <c r="B20" s="48" t="s">
        <v>116</v>
      </c>
      <c r="C20" s="15" t="s">
        <v>16</v>
      </c>
      <c r="D20" s="15" t="s">
        <v>34</v>
      </c>
      <c r="E20" s="15" t="s">
        <v>35</v>
      </c>
      <c r="F20" s="89" t="s">
        <v>47</v>
      </c>
      <c r="G20" s="79">
        <v>0</v>
      </c>
      <c r="H20" s="75">
        <v>0</v>
      </c>
      <c r="I20" s="75">
        <v>0</v>
      </c>
    </row>
    <row r="21" spans="1:10" ht="69" customHeight="1" x14ac:dyDescent="0.25">
      <c r="A21" s="47"/>
      <c r="B21" s="48" t="s">
        <v>117</v>
      </c>
      <c r="C21" s="15" t="s">
        <v>16</v>
      </c>
      <c r="D21" s="15" t="s">
        <v>34</v>
      </c>
      <c r="E21" s="15" t="s">
        <v>35</v>
      </c>
      <c r="F21" s="89" t="s">
        <v>47</v>
      </c>
      <c r="G21" s="79">
        <v>0</v>
      </c>
      <c r="H21" s="75">
        <v>0</v>
      </c>
      <c r="I21" s="75">
        <v>0</v>
      </c>
    </row>
    <row r="22" spans="1:10" ht="75" x14ac:dyDescent="0.3">
      <c r="A22" s="47"/>
      <c r="B22" s="48" t="s">
        <v>112</v>
      </c>
      <c r="C22" s="15" t="s">
        <v>16</v>
      </c>
      <c r="D22" s="15" t="s">
        <v>34</v>
      </c>
      <c r="E22" s="15" t="s">
        <v>35</v>
      </c>
      <c r="F22" s="89" t="s">
        <v>47</v>
      </c>
      <c r="G22" s="79">
        <v>0</v>
      </c>
      <c r="H22" s="75">
        <v>0</v>
      </c>
      <c r="I22" s="75">
        <v>0</v>
      </c>
      <c r="J22" s="94" t="s">
        <v>126</v>
      </c>
    </row>
    <row r="23" spans="1:10" x14ac:dyDescent="0.25">
      <c r="A23" s="47"/>
      <c r="B23" s="47"/>
      <c r="C23" s="47"/>
      <c r="D23" s="62"/>
      <c r="E23" s="62"/>
      <c r="F23" s="62"/>
      <c r="G23" s="47"/>
      <c r="H23" s="88"/>
      <c r="I23" s="88"/>
    </row>
    <row r="24" spans="1:10" x14ac:dyDescent="0.25">
      <c r="A24" s="47"/>
      <c r="B24" s="47"/>
      <c r="C24" s="47"/>
      <c r="D24" s="62"/>
      <c r="E24" s="62"/>
      <c r="F24" s="62"/>
      <c r="G24" s="47"/>
      <c r="H24" s="47"/>
      <c r="I24" s="47"/>
    </row>
    <row r="25" spans="1:10" x14ac:dyDescent="0.25">
      <c r="A25" s="47"/>
      <c r="B25" s="47"/>
      <c r="C25" s="47"/>
      <c r="D25" s="62"/>
      <c r="E25" s="62"/>
      <c r="F25" s="62"/>
      <c r="G25" s="47"/>
      <c r="H25" s="47"/>
      <c r="I25" s="47"/>
    </row>
    <row r="26" spans="1:10" x14ac:dyDescent="0.25">
      <c r="A26" s="47"/>
      <c r="B26" s="47"/>
      <c r="C26" s="47"/>
      <c r="D26" s="62"/>
      <c r="E26" s="62"/>
      <c r="F26" s="62"/>
      <c r="G26" s="47"/>
      <c r="H26" s="47"/>
      <c r="I26" s="47"/>
    </row>
    <row r="27" spans="1:10" x14ac:dyDescent="0.25">
      <c r="A27" s="47"/>
      <c r="B27" s="47"/>
      <c r="C27" s="47"/>
      <c r="D27" s="62"/>
      <c r="E27" s="62"/>
      <c r="F27" s="62"/>
      <c r="G27" s="47"/>
      <c r="H27" s="47"/>
      <c r="I27" s="47"/>
    </row>
    <row r="28" spans="1:10" x14ac:dyDescent="0.25">
      <c r="A28" s="47"/>
      <c r="B28" s="47"/>
      <c r="C28" s="47"/>
      <c r="D28" s="62"/>
      <c r="E28" s="62"/>
      <c r="F28" s="62"/>
      <c r="G28" s="47"/>
      <c r="H28" s="47"/>
      <c r="I28" s="47"/>
    </row>
    <row r="29" spans="1:10" x14ac:dyDescent="0.25">
      <c r="A29" s="47"/>
      <c r="B29" s="47"/>
      <c r="C29" s="47"/>
      <c r="D29" s="62"/>
      <c r="E29" s="62"/>
      <c r="F29" s="62"/>
      <c r="G29" s="47"/>
      <c r="H29" s="47"/>
      <c r="I29" s="47"/>
    </row>
    <row r="30" spans="1:10" x14ac:dyDescent="0.25">
      <c r="A30" s="47"/>
      <c r="B30" s="47"/>
      <c r="C30" s="47"/>
      <c r="D30" s="62"/>
      <c r="E30" s="62"/>
      <c r="F30" s="62"/>
      <c r="G30" s="47"/>
      <c r="H30" s="47"/>
      <c r="I30" s="47"/>
    </row>
    <row r="31" spans="1:10" x14ac:dyDescent="0.25">
      <c r="A31" s="47"/>
      <c r="B31" s="47"/>
      <c r="C31" s="47"/>
      <c r="D31" s="62"/>
      <c r="E31" s="62"/>
      <c r="F31" s="62"/>
      <c r="G31" s="47"/>
      <c r="H31" s="47"/>
      <c r="I31" s="47"/>
    </row>
    <row r="32" spans="1:10" x14ac:dyDescent="0.25">
      <c r="A32" s="47"/>
      <c r="B32" s="47"/>
      <c r="C32" s="47"/>
      <c r="D32" s="62"/>
      <c r="E32" s="62"/>
      <c r="F32" s="62"/>
      <c r="G32" s="47"/>
      <c r="H32" s="47"/>
      <c r="I32" s="47"/>
    </row>
    <row r="33" spans="1:9" x14ac:dyDescent="0.25">
      <c r="A33" s="47"/>
      <c r="B33" s="47"/>
      <c r="C33" s="47"/>
      <c r="D33" s="62"/>
      <c r="E33" s="62"/>
      <c r="F33" s="62"/>
      <c r="G33" s="47"/>
      <c r="H33" s="47"/>
      <c r="I33" s="47"/>
    </row>
    <row r="34" spans="1:9" x14ac:dyDescent="0.25">
      <c r="A34" s="47"/>
      <c r="B34" s="47"/>
      <c r="C34" s="47"/>
      <c r="D34" s="62"/>
      <c r="E34" s="62"/>
      <c r="F34" s="62"/>
      <c r="G34" s="47"/>
      <c r="H34" s="47"/>
      <c r="I34" s="47"/>
    </row>
    <row r="35" spans="1:9" x14ac:dyDescent="0.25">
      <c r="A35" s="47"/>
      <c r="B35" s="47"/>
      <c r="C35" s="47"/>
      <c r="D35" s="62"/>
      <c r="E35" s="62"/>
      <c r="F35" s="62"/>
      <c r="G35" s="47"/>
      <c r="H35" s="47"/>
      <c r="I35" s="47"/>
    </row>
    <row r="36" spans="1:9" x14ac:dyDescent="0.25">
      <c r="A36" s="47"/>
      <c r="B36" s="47"/>
      <c r="C36" s="47"/>
      <c r="D36" s="62"/>
      <c r="E36" s="62"/>
      <c r="F36" s="62"/>
      <c r="G36" s="47"/>
      <c r="H36" s="47"/>
      <c r="I36" s="47"/>
    </row>
    <row r="37" spans="1:9" x14ac:dyDescent="0.25">
      <c r="A37" s="47"/>
      <c r="B37" s="47"/>
      <c r="C37" s="47"/>
      <c r="D37" s="62"/>
      <c r="E37" s="62"/>
      <c r="F37" s="62"/>
      <c r="G37" s="47"/>
      <c r="H37" s="47"/>
      <c r="I37" s="47"/>
    </row>
    <row r="38" spans="1:9" x14ac:dyDescent="0.25">
      <c r="A38" s="47"/>
      <c r="B38" s="47"/>
      <c r="C38" s="47"/>
      <c r="D38" s="62"/>
      <c r="E38" s="62"/>
      <c r="F38" s="62"/>
      <c r="G38" s="47"/>
      <c r="H38" s="47"/>
      <c r="I38" s="47"/>
    </row>
    <row r="39" spans="1:9" x14ac:dyDescent="0.25">
      <c r="A39" s="47"/>
      <c r="B39" s="47"/>
      <c r="C39" s="47"/>
      <c r="D39" s="62"/>
      <c r="E39" s="62"/>
      <c r="F39" s="62"/>
      <c r="G39" s="47"/>
      <c r="H39" s="47"/>
      <c r="I39" s="47"/>
    </row>
    <row r="40" spans="1:9" x14ac:dyDescent="0.25">
      <c r="A40" s="47"/>
      <c r="B40" s="47"/>
      <c r="C40" s="47"/>
      <c r="D40" s="62"/>
      <c r="E40" s="62"/>
      <c r="F40" s="62"/>
      <c r="G40" s="47"/>
      <c r="H40" s="47"/>
      <c r="I40" s="47"/>
    </row>
    <row r="41" spans="1:9" x14ac:dyDescent="0.25">
      <c r="A41" s="47"/>
      <c r="B41" s="47"/>
      <c r="C41" s="47"/>
      <c r="D41" s="62"/>
      <c r="E41" s="62"/>
      <c r="F41" s="62"/>
      <c r="G41" s="47"/>
      <c r="H41" s="47"/>
      <c r="I41" s="47"/>
    </row>
    <row r="42" spans="1:9" x14ac:dyDescent="0.25">
      <c r="A42" s="47"/>
      <c r="B42" s="47"/>
      <c r="C42" s="47"/>
      <c r="D42" s="62"/>
      <c r="E42" s="62"/>
      <c r="F42" s="62"/>
      <c r="G42" s="47"/>
      <c r="H42" s="47"/>
      <c r="I42" s="47"/>
    </row>
    <row r="43" spans="1:9" x14ac:dyDescent="0.25">
      <c r="A43" s="47"/>
      <c r="B43" s="47"/>
      <c r="C43" s="47"/>
      <c r="D43" s="62"/>
      <c r="E43" s="62"/>
      <c r="F43" s="62"/>
      <c r="G43" s="47"/>
      <c r="H43" s="47"/>
      <c r="I43" s="47"/>
    </row>
    <row r="44" spans="1:9" x14ac:dyDescent="0.25">
      <c r="A44" s="47"/>
      <c r="B44" s="47"/>
      <c r="C44" s="47"/>
      <c r="D44" s="62"/>
      <c r="E44" s="62"/>
      <c r="F44" s="62"/>
      <c r="G44" s="47"/>
      <c r="H44" s="47"/>
      <c r="I44" s="47"/>
    </row>
    <row r="45" spans="1:9" x14ac:dyDescent="0.25">
      <c r="A45" s="47"/>
      <c r="B45" s="47"/>
      <c r="C45" s="47"/>
      <c r="D45" s="62"/>
      <c r="E45" s="62"/>
      <c r="F45" s="62"/>
      <c r="G45" s="47"/>
      <c r="H45" s="47"/>
      <c r="I45" s="47"/>
    </row>
    <row r="46" spans="1:9" x14ac:dyDescent="0.25">
      <c r="A46" s="47"/>
      <c r="B46" s="47"/>
      <c r="C46" s="47"/>
      <c r="D46" s="62"/>
      <c r="E46" s="62"/>
      <c r="F46" s="62"/>
      <c r="G46" s="47"/>
      <c r="H46" s="47"/>
      <c r="I46" s="47"/>
    </row>
    <row r="47" spans="1:9" x14ac:dyDescent="0.25">
      <c r="A47" s="47"/>
      <c r="B47" s="47"/>
      <c r="C47" s="47"/>
      <c r="D47" s="62"/>
      <c r="E47" s="62"/>
      <c r="F47" s="62"/>
      <c r="G47" s="47"/>
      <c r="H47" s="47"/>
      <c r="I47" s="47"/>
    </row>
    <row r="48" spans="1:9" x14ac:dyDescent="0.25">
      <c r="A48" s="47"/>
      <c r="B48" s="47"/>
      <c r="C48" s="47"/>
      <c r="D48" s="62"/>
      <c r="E48" s="62"/>
      <c r="F48" s="62"/>
      <c r="G48" s="47"/>
      <c r="H48" s="47"/>
      <c r="I48" s="47"/>
    </row>
    <row r="49" spans="1:9" x14ac:dyDescent="0.25">
      <c r="A49" s="47"/>
      <c r="B49" s="47"/>
      <c r="C49" s="47"/>
      <c r="D49" s="62"/>
      <c r="E49" s="62"/>
      <c r="F49" s="62"/>
      <c r="G49" s="47"/>
      <c r="H49" s="47"/>
      <c r="I49" s="47"/>
    </row>
    <row r="50" spans="1:9" x14ac:dyDescent="0.25">
      <c r="A50" s="47"/>
      <c r="B50" s="47"/>
      <c r="C50" s="47"/>
      <c r="D50" s="62"/>
      <c r="E50" s="62"/>
      <c r="F50" s="62"/>
      <c r="G50" s="47"/>
      <c r="H50" s="47"/>
      <c r="I50" s="47"/>
    </row>
    <row r="51" spans="1:9" x14ac:dyDescent="0.25">
      <c r="A51" s="47"/>
      <c r="B51" s="47"/>
      <c r="C51" s="47"/>
      <c r="D51" s="62"/>
      <c r="E51" s="62"/>
      <c r="F51" s="62"/>
      <c r="G51" s="47"/>
      <c r="H51" s="47"/>
      <c r="I51" s="47"/>
    </row>
    <row r="52" spans="1:9" x14ac:dyDescent="0.25">
      <c r="A52" s="47"/>
      <c r="B52" s="47"/>
      <c r="C52" s="47"/>
      <c r="D52" s="62"/>
      <c r="E52" s="62"/>
      <c r="F52" s="62"/>
      <c r="G52" s="47"/>
      <c r="H52" s="47"/>
      <c r="I52" s="47"/>
    </row>
    <row r="53" spans="1:9" x14ac:dyDescent="0.25">
      <c r="A53" s="47"/>
      <c r="B53" s="47"/>
      <c r="C53" s="47"/>
      <c r="D53" s="62"/>
      <c r="E53" s="62"/>
      <c r="F53" s="62"/>
      <c r="G53" s="47"/>
      <c r="H53" s="47"/>
      <c r="I53" s="47"/>
    </row>
    <row r="54" spans="1:9" x14ac:dyDescent="0.25">
      <c r="A54" s="47"/>
      <c r="B54" s="47"/>
      <c r="C54" s="47"/>
      <c r="D54" s="62"/>
      <c r="E54" s="62"/>
      <c r="F54" s="62"/>
      <c r="G54" s="47"/>
      <c r="H54" s="47"/>
      <c r="I54" s="47"/>
    </row>
    <row r="55" spans="1:9" x14ac:dyDescent="0.25">
      <c r="A55" s="47"/>
      <c r="B55" s="47"/>
      <c r="C55" s="47"/>
      <c r="D55" s="62"/>
      <c r="E55" s="62"/>
      <c r="F55" s="62"/>
      <c r="G55" s="47"/>
      <c r="H55" s="47"/>
      <c r="I55" s="47"/>
    </row>
    <row r="56" spans="1:9" x14ac:dyDescent="0.25">
      <c r="A56" s="47"/>
      <c r="B56" s="47"/>
      <c r="C56" s="47"/>
      <c r="D56" s="62"/>
      <c r="E56" s="62"/>
      <c r="F56" s="62"/>
      <c r="G56" s="47"/>
      <c r="H56" s="47"/>
      <c r="I56" s="47"/>
    </row>
    <row r="57" spans="1:9" x14ac:dyDescent="0.25">
      <c r="A57" s="47"/>
      <c r="B57" s="47"/>
      <c r="C57" s="47"/>
      <c r="D57" s="62"/>
      <c r="E57" s="62"/>
      <c r="F57" s="62"/>
      <c r="G57" s="47"/>
      <c r="H57" s="47"/>
      <c r="I57" s="47"/>
    </row>
    <row r="58" spans="1:9" x14ac:dyDescent="0.25">
      <c r="A58" s="47"/>
      <c r="B58" s="47"/>
      <c r="C58" s="47"/>
      <c r="D58" s="62"/>
      <c r="E58" s="62"/>
      <c r="F58" s="62"/>
      <c r="G58" s="47"/>
      <c r="H58" s="47"/>
      <c r="I58" s="47"/>
    </row>
    <row r="59" spans="1:9" x14ac:dyDescent="0.25">
      <c r="A59" s="47"/>
      <c r="B59" s="47"/>
      <c r="C59" s="47"/>
      <c r="D59" s="62"/>
      <c r="E59" s="62"/>
      <c r="F59" s="62"/>
      <c r="G59" s="47"/>
      <c r="H59" s="47"/>
      <c r="I59" s="47"/>
    </row>
    <row r="60" spans="1:9" x14ac:dyDescent="0.25">
      <c r="A60" s="47"/>
      <c r="B60" s="47"/>
      <c r="C60" s="47"/>
      <c r="D60" s="62"/>
      <c r="E60" s="62"/>
      <c r="F60" s="62"/>
      <c r="G60" s="47"/>
      <c r="H60" s="47"/>
      <c r="I60" s="47"/>
    </row>
    <row r="61" spans="1:9" x14ac:dyDescent="0.25">
      <c r="A61" s="47"/>
      <c r="B61" s="47"/>
      <c r="C61" s="47"/>
      <c r="D61" s="62"/>
      <c r="E61" s="62"/>
      <c r="F61" s="62"/>
      <c r="G61" s="47"/>
      <c r="H61" s="47"/>
      <c r="I61" s="47"/>
    </row>
    <row r="62" spans="1:9" x14ac:dyDescent="0.25">
      <c r="A62" s="47"/>
      <c r="B62" s="47"/>
      <c r="C62" s="47"/>
      <c r="D62" s="62"/>
      <c r="E62" s="62"/>
      <c r="F62" s="62"/>
      <c r="G62" s="47"/>
      <c r="H62" s="47"/>
      <c r="I62" s="47"/>
    </row>
    <row r="63" spans="1:9" x14ac:dyDescent="0.25">
      <c r="A63" s="47"/>
      <c r="B63" s="47"/>
      <c r="C63" s="47"/>
      <c r="D63" s="62"/>
      <c r="E63" s="62"/>
      <c r="F63" s="62"/>
      <c r="G63" s="47"/>
      <c r="H63" s="47"/>
      <c r="I63" s="47"/>
    </row>
    <row r="64" spans="1:9" x14ac:dyDescent="0.25">
      <c r="A64" s="47"/>
      <c r="B64" s="47"/>
      <c r="C64" s="47"/>
      <c r="D64" s="62"/>
      <c r="E64" s="62"/>
      <c r="F64" s="62"/>
      <c r="G64" s="47"/>
      <c r="H64" s="47"/>
      <c r="I64" s="47"/>
    </row>
    <row r="65" spans="1:9" x14ac:dyDescent="0.25">
      <c r="A65" s="47"/>
      <c r="B65" s="47"/>
      <c r="C65" s="47"/>
      <c r="D65" s="62"/>
      <c r="E65" s="62"/>
      <c r="F65" s="62"/>
      <c r="G65" s="47"/>
      <c r="H65" s="47"/>
      <c r="I65" s="47"/>
    </row>
    <row r="66" spans="1:9" x14ac:dyDescent="0.25">
      <c r="A66" s="47"/>
      <c r="B66" s="47"/>
      <c r="C66" s="47"/>
      <c r="D66" s="62"/>
      <c r="E66" s="62"/>
      <c r="F66" s="62"/>
      <c r="G66" s="47"/>
      <c r="H66" s="47"/>
      <c r="I66" s="47"/>
    </row>
    <row r="67" spans="1:9" x14ac:dyDescent="0.25">
      <c r="A67" s="47"/>
      <c r="B67" s="47"/>
      <c r="C67" s="47"/>
      <c r="D67" s="62"/>
      <c r="E67" s="62"/>
      <c r="F67" s="62"/>
      <c r="G67" s="47"/>
      <c r="H67" s="47"/>
      <c r="I67" s="47"/>
    </row>
    <row r="68" spans="1:9" x14ac:dyDescent="0.25">
      <c r="A68" s="47"/>
      <c r="B68" s="47"/>
      <c r="C68" s="47"/>
      <c r="D68" s="62"/>
      <c r="E68" s="62"/>
      <c r="F68" s="62"/>
      <c r="G68" s="47"/>
      <c r="H68" s="47"/>
      <c r="I68" s="47"/>
    </row>
    <row r="69" spans="1:9" x14ac:dyDescent="0.25">
      <c r="A69" s="47"/>
      <c r="B69" s="47"/>
      <c r="C69" s="47"/>
      <c r="D69" s="62"/>
      <c r="E69" s="62"/>
      <c r="F69" s="62"/>
      <c r="G69" s="47"/>
      <c r="H69" s="47"/>
      <c r="I69" s="47"/>
    </row>
    <row r="70" spans="1:9" x14ac:dyDescent="0.25">
      <c r="A70" s="47"/>
      <c r="B70" s="47"/>
      <c r="C70" s="47"/>
      <c r="D70" s="62"/>
      <c r="E70" s="62"/>
      <c r="F70" s="62"/>
      <c r="G70" s="47"/>
      <c r="H70" s="47"/>
      <c r="I70" s="47"/>
    </row>
    <row r="71" spans="1:9" x14ac:dyDescent="0.25">
      <c r="A71" s="47"/>
      <c r="B71" s="47"/>
      <c r="C71" s="47"/>
      <c r="D71" s="62"/>
      <c r="E71" s="62"/>
      <c r="F71" s="62"/>
      <c r="G71" s="47"/>
      <c r="H71" s="47"/>
      <c r="I71" s="47"/>
    </row>
    <row r="72" spans="1:9" x14ac:dyDescent="0.25">
      <c r="A72" s="47"/>
      <c r="B72" s="47"/>
      <c r="C72" s="47"/>
      <c r="D72" s="62"/>
      <c r="E72" s="62"/>
      <c r="F72" s="62"/>
      <c r="G72" s="47"/>
      <c r="H72" s="47"/>
      <c r="I72" s="47"/>
    </row>
    <row r="73" spans="1:9" x14ac:dyDescent="0.25">
      <c r="A73" s="47"/>
      <c r="B73" s="47"/>
      <c r="C73" s="47"/>
      <c r="D73" s="62"/>
      <c r="E73" s="62"/>
      <c r="F73" s="62"/>
      <c r="G73" s="47"/>
      <c r="H73" s="47"/>
      <c r="I73" s="47"/>
    </row>
    <row r="74" spans="1:9" x14ac:dyDescent="0.25">
      <c r="A74" s="47"/>
      <c r="B74" s="47"/>
      <c r="C74" s="47"/>
      <c r="D74" s="62"/>
      <c r="E74" s="62"/>
      <c r="F74" s="62"/>
      <c r="G74" s="47"/>
      <c r="H74" s="47"/>
      <c r="I74" s="47"/>
    </row>
    <row r="75" spans="1:9" x14ac:dyDescent="0.25">
      <c r="A75" s="47"/>
      <c r="B75" s="47"/>
      <c r="C75" s="47"/>
      <c r="D75" s="62"/>
      <c r="E75" s="62"/>
      <c r="F75" s="62"/>
      <c r="G75" s="47"/>
      <c r="H75" s="47"/>
      <c r="I75" s="47"/>
    </row>
    <row r="76" spans="1:9" x14ac:dyDescent="0.25">
      <c r="A76" s="47"/>
      <c r="B76" s="47"/>
      <c r="C76" s="47"/>
      <c r="D76" s="62"/>
      <c r="E76" s="62"/>
      <c r="F76" s="62"/>
      <c r="G76" s="47"/>
      <c r="H76" s="47"/>
      <c r="I76" s="47"/>
    </row>
    <row r="77" spans="1:9" x14ac:dyDescent="0.25">
      <c r="A77" s="47"/>
      <c r="B77" s="47"/>
      <c r="C77" s="47"/>
      <c r="D77" s="62"/>
      <c r="E77" s="62"/>
      <c r="F77" s="62"/>
      <c r="G77" s="47"/>
      <c r="H77" s="47"/>
      <c r="I77" s="47"/>
    </row>
    <row r="78" spans="1:9" x14ac:dyDescent="0.25">
      <c r="A78" s="47"/>
      <c r="B78" s="47"/>
      <c r="C78" s="47"/>
      <c r="D78" s="62"/>
      <c r="E78" s="62"/>
      <c r="F78" s="62"/>
      <c r="G78" s="47"/>
      <c r="H78" s="47"/>
      <c r="I78" s="47"/>
    </row>
    <row r="79" spans="1:9" x14ac:dyDescent="0.25">
      <c r="A79" s="47"/>
      <c r="B79" s="47"/>
      <c r="C79" s="47"/>
      <c r="D79" s="62"/>
      <c r="E79" s="62"/>
      <c r="F79" s="62"/>
      <c r="G79" s="47"/>
      <c r="H79" s="47"/>
      <c r="I79" s="47"/>
    </row>
    <row r="80" spans="1:9" x14ac:dyDescent="0.25">
      <c r="A80" s="47"/>
      <c r="B80" s="47"/>
      <c r="C80" s="47"/>
      <c r="D80" s="62"/>
      <c r="E80" s="62"/>
      <c r="F80" s="62"/>
      <c r="G80" s="47"/>
      <c r="H80" s="47"/>
      <c r="I80" s="47"/>
    </row>
    <row r="81" spans="1:9" x14ac:dyDescent="0.25">
      <c r="A81" s="47"/>
      <c r="B81" s="47"/>
      <c r="C81" s="47"/>
      <c r="D81" s="62"/>
      <c r="E81" s="62"/>
      <c r="F81" s="62"/>
      <c r="G81" s="47"/>
      <c r="H81" s="47"/>
      <c r="I81" s="47"/>
    </row>
    <row r="82" spans="1:9" x14ac:dyDescent="0.25">
      <c r="A82" s="47"/>
      <c r="B82" s="47"/>
      <c r="C82" s="47"/>
      <c r="D82" s="62"/>
      <c r="E82" s="62"/>
      <c r="F82" s="62"/>
      <c r="G82" s="47"/>
      <c r="H82" s="47"/>
      <c r="I82" s="47"/>
    </row>
    <row r="83" spans="1:9" x14ac:dyDescent="0.25">
      <c r="A83" s="47"/>
      <c r="B83" s="47"/>
      <c r="C83" s="47"/>
      <c r="D83" s="62"/>
      <c r="E83" s="62"/>
      <c r="F83" s="62"/>
      <c r="G83" s="47"/>
      <c r="H83" s="47"/>
      <c r="I83" s="47"/>
    </row>
    <row r="84" spans="1:9" x14ac:dyDescent="0.25">
      <c r="A84" s="47"/>
      <c r="B84" s="47"/>
      <c r="C84" s="47"/>
      <c r="D84" s="62"/>
      <c r="E84" s="62"/>
      <c r="F84" s="62"/>
      <c r="G84" s="47"/>
      <c r="H84" s="47"/>
      <c r="I84" s="47"/>
    </row>
    <row r="85" spans="1:9" x14ac:dyDescent="0.25">
      <c r="A85" s="47"/>
      <c r="B85" s="47"/>
      <c r="C85" s="47"/>
      <c r="D85" s="62"/>
      <c r="E85" s="62"/>
      <c r="F85" s="62"/>
      <c r="G85" s="47"/>
      <c r="H85" s="47"/>
      <c r="I85" s="47"/>
    </row>
    <row r="86" spans="1:9" x14ac:dyDescent="0.25">
      <c r="A86" s="47"/>
      <c r="B86" s="47"/>
      <c r="C86" s="47"/>
      <c r="D86" s="62"/>
      <c r="E86" s="62"/>
      <c r="F86" s="62"/>
      <c r="G86" s="47"/>
      <c r="H86" s="47"/>
      <c r="I86" s="47"/>
    </row>
    <row r="87" spans="1:9" x14ac:dyDescent="0.25">
      <c r="A87" s="47"/>
      <c r="B87" s="47"/>
      <c r="C87" s="47"/>
      <c r="D87" s="62"/>
      <c r="E87" s="62"/>
      <c r="F87" s="62"/>
      <c r="G87" s="47"/>
      <c r="H87" s="47"/>
      <c r="I87" s="47"/>
    </row>
    <row r="88" spans="1:9" x14ac:dyDescent="0.25">
      <c r="A88" s="47"/>
      <c r="B88" s="47"/>
      <c r="C88" s="47"/>
      <c r="D88" s="62"/>
      <c r="E88" s="62"/>
      <c r="F88" s="62"/>
      <c r="G88" s="47"/>
      <c r="H88" s="47"/>
      <c r="I88" s="47"/>
    </row>
    <row r="89" spans="1:9" x14ac:dyDescent="0.25">
      <c r="A89" s="47"/>
      <c r="B89" s="47"/>
      <c r="C89" s="47"/>
      <c r="D89" s="62"/>
      <c r="E89" s="62"/>
      <c r="F89" s="62"/>
      <c r="G89" s="47"/>
      <c r="H89" s="47"/>
      <c r="I89" s="47"/>
    </row>
    <row r="90" spans="1:9" x14ac:dyDescent="0.25">
      <c r="A90" s="47"/>
      <c r="B90" s="47"/>
      <c r="C90" s="47"/>
      <c r="D90" s="62"/>
      <c r="E90" s="62"/>
      <c r="F90" s="62"/>
      <c r="G90" s="47"/>
      <c r="H90" s="47"/>
      <c r="I90" s="47"/>
    </row>
    <row r="91" spans="1:9" x14ac:dyDescent="0.25">
      <c r="A91" s="47"/>
      <c r="B91" s="47"/>
      <c r="C91" s="47"/>
      <c r="D91" s="62"/>
      <c r="E91" s="62"/>
      <c r="F91" s="62"/>
      <c r="G91" s="47"/>
      <c r="H91" s="47"/>
      <c r="I91" s="47"/>
    </row>
    <row r="92" spans="1:9" x14ac:dyDescent="0.25">
      <c r="A92" s="47"/>
      <c r="B92" s="47"/>
      <c r="C92" s="47"/>
      <c r="D92" s="62"/>
      <c r="E92" s="62"/>
      <c r="F92" s="62"/>
      <c r="G92" s="47"/>
      <c r="H92" s="47"/>
      <c r="I92" s="47"/>
    </row>
    <row r="93" spans="1:9" x14ac:dyDescent="0.25">
      <c r="A93" s="47"/>
      <c r="B93" s="47"/>
      <c r="C93" s="47"/>
      <c r="D93" s="62"/>
      <c r="E93" s="62"/>
      <c r="F93" s="62"/>
      <c r="G93" s="47"/>
      <c r="H93" s="47"/>
      <c r="I93" s="47"/>
    </row>
    <row r="94" spans="1:9" x14ac:dyDescent="0.25">
      <c r="A94" s="47"/>
      <c r="B94" s="47"/>
      <c r="C94" s="47"/>
      <c r="D94" s="62"/>
      <c r="E94" s="62"/>
      <c r="F94" s="62"/>
      <c r="G94" s="47"/>
      <c r="H94" s="47"/>
      <c r="I94" s="47"/>
    </row>
    <row r="95" spans="1:9" x14ac:dyDescent="0.25">
      <c r="A95" s="47"/>
      <c r="B95" s="47"/>
      <c r="C95" s="47"/>
      <c r="D95" s="62"/>
      <c r="E95" s="62"/>
      <c r="F95" s="62"/>
      <c r="G95" s="47"/>
      <c r="H95" s="47"/>
      <c r="I95" s="47"/>
    </row>
    <row r="96" spans="1:9" x14ac:dyDescent="0.25">
      <c r="A96" s="47"/>
      <c r="B96" s="47"/>
      <c r="C96" s="47"/>
      <c r="D96" s="62"/>
      <c r="E96" s="62"/>
      <c r="F96" s="62"/>
      <c r="G96" s="47"/>
      <c r="H96" s="47"/>
      <c r="I96" s="47"/>
    </row>
    <row r="97" spans="1:9" x14ac:dyDescent="0.25">
      <c r="A97" s="47"/>
      <c r="B97" s="47"/>
      <c r="C97" s="47"/>
      <c r="D97" s="62"/>
      <c r="E97" s="62"/>
      <c r="F97" s="62"/>
      <c r="G97" s="47"/>
      <c r="H97" s="47"/>
      <c r="I97" s="47"/>
    </row>
    <row r="98" spans="1:9" x14ac:dyDescent="0.25">
      <c r="A98" s="47"/>
      <c r="B98" s="47"/>
      <c r="C98" s="47"/>
      <c r="D98" s="62"/>
      <c r="E98" s="62"/>
      <c r="F98" s="62"/>
      <c r="G98" s="47"/>
      <c r="H98" s="47"/>
      <c r="I98" s="47"/>
    </row>
    <row r="99" spans="1:9" x14ac:dyDescent="0.25">
      <c r="A99" s="47"/>
      <c r="B99" s="47"/>
      <c r="C99" s="47"/>
      <c r="D99" s="62"/>
      <c r="E99" s="62"/>
      <c r="F99" s="62"/>
      <c r="G99" s="47"/>
      <c r="H99" s="47"/>
      <c r="I99" s="47"/>
    </row>
    <row r="100" spans="1:9" x14ac:dyDescent="0.25">
      <c r="A100" s="47"/>
      <c r="B100" s="47"/>
      <c r="C100" s="47"/>
      <c r="D100" s="62"/>
      <c r="E100" s="62"/>
      <c r="F100" s="62"/>
      <c r="G100" s="47"/>
      <c r="H100" s="47"/>
      <c r="I100" s="47"/>
    </row>
    <row r="101" spans="1:9" x14ac:dyDescent="0.25">
      <c r="A101" s="47"/>
      <c r="B101" s="47"/>
      <c r="C101" s="47"/>
      <c r="D101" s="62"/>
      <c r="E101" s="62"/>
      <c r="F101" s="62"/>
      <c r="G101" s="47"/>
      <c r="H101" s="47"/>
      <c r="I101" s="47"/>
    </row>
    <row r="102" spans="1:9" x14ac:dyDescent="0.25">
      <c r="A102" s="47"/>
      <c r="B102" s="47"/>
      <c r="C102" s="47"/>
      <c r="D102" s="62"/>
      <c r="E102" s="62"/>
      <c r="F102" s="62"/>
      <c r="G102" s="47"/>
      <c r="H102" s="47"/>
      <c r="I102" s="47"/>
    </row>
    <row r="103" spans="1:9" x14ac:dyDescent="0.25">
      <c r="A103" s="47"/>
      <c r="B103" s="47"/>
      <c r="C103" s="47"/>
      <c r="D103" s="62"/>
      <c r="E103" s="62"/>
      <c r="F103" s="62"/>
      <c r="G103" s="47"/>
      <c r="H103" s="47"/>
      <c r="I103" s="47"/>
    </row>
    <row r="104" spans="1:9" x14ac:dyDescent="0.25">
      <c r="A104" s="47"/>
      <c r="B104" s="47"/>
      <c r="C104" s="47"/>
      <c r="D104" s="62"/>
      <c r="E104" s="62"/>
      <c r="F104" s="62"/>
      <c r="G104" s="47"/>
      <c r="H104" s="47"/>
      <c r="I104" s="47"/>
    </row>
    <row r="105" spans="1:9" x14ac:dyDescent="0.25">
      <c r="A105" s="47"/>
      <c r="B105" s="47"/>
      <c r="C105" s="47"/>
      <c r="D105" s="62"/>
      <c r="E105" s="62"/>
      <c r="F105" s="62"/>
      <c r="G105" s="47"/>
      <c r="H105" s="47"/>
      <c r="I105" s="47"/>
    </row>
    <row r="106" spans="1:9" x14ac:dyDescent="0.25">
      <c r="A106" s="47"/>
      <c r="B106" s="47"/>
      <c r="C106" s="47"/>
      <c r="D106" s="62"/>
      <c r="E106" s="62"/>
      <c r="F106" s="62"/>
      <c r="G106" s="47"/>
      <c r="H106" s="47"/>
      <c r="I106" s="47"/>
    </row>
    <row r="107" spans="1:9" x14ac:dyDescent="0.25">
      <c r="A107" s="47"/>
      <c r="B107" s="47"/>
      <c r="C107" s="47"/>
      <c r="D107" s="62"/>
      <c r="E107" s="62"/>
      <c r="F107" s="62"/>
      <c r="G107" s="47"/>
      <c r="H107" s="47"/>
      <c r="I107" s="47"/>
    </row>
    <row r="108" spans="1:9" x14ac:dyDescent="0.25">
      <c r="A108" s="47"/>
      <c r="B108" s="47"/>
      <c r="C108" s="47"/>
      <c r="D108" s="62"/>
      <c r="E108" s="62"/>
      <c r="F108" s="62"/>
      <c r="G108" s="47"/>
      <c r="H108" s="47"/>
      <c r="I108" s="47"/>
    </row>
    <row r="109" spans="1:9" x14ac:dyDescent="0.25">
      <c r="A109" s="47"/>
      <c r="B109" s="47"/>
      <c r="C109" s="47"/>
      <c r="D109" s="62"/>
      <c r="E109" s="62"/>
      <c r="F109" s="62"/>
      <c r="G109" s="47"/>
      <c r="H109" s="47"/>
      <c r="I109" s="47"/>
    </row>
    <row r="110" spans="1:9" x14ac:dyDescent="0.25">
      <c r="A110" s="47"/>
      <c r="B110" s="47"/>
      <c r="C110" s="47"/>
      <c r="D110" s="62"/>
      <c r="E110" s="62"/>
      <c r="F110" s="62"/>
      <c r="G110" s="47"/>
      <c r="H110" s="47"/>
      <c r="I110" s="47"/>
    </row>
    <row r="111" spans="1:9" x14ac:dyDescent="0.25">
      <c r="A111" s="47"/>
      <c r="B111" s="47"/>
      <c r="C111" s="47"/>
      <c r="D111" s="62"/>
      <c r="E111" s="62"/>
      <c r="F111" s="62"/>
      <c r="G111" s="47"/>
      <c r="H111" s="47"/>
      <c r="I111" s="47"/>
    </row>
    <row r="112" spans="1:9" x14ac:dyDescent="0.25">
      <c r="A112" s="47"/>
      <c r="B112" s="47"/>
      <c r="C112" s="47"/>
      <c r="D112" s="62"/>
      <c r="E112" s="62"/>
      <c r="F112" s="62"/>
      <c r="G112" s="47"/>
      <c r="H112" s="47"/>
      <c r="I112" s="47"/>
    </row>
    <row r="113" spans="1:9" x14ac:dyDescent="0.25">
      <c r="A113" s="47"/>
      <c r="B113" s="47"/>
      <c r="C113" s="47"/>
      <c r="D113" s="62"/>
      <c r="E113" s="62"/>
      <c r="F113" s="62"/>
      <c r="G113" s="47"/>
      <c r="H113" s="47"/>
      <c r="I113" s="47"/>
    </row>
    <row r="114" spans="1:9" x14ac:dyDescent="0.25">
      <c r="A114" s="47"/>
      <c r="B114" s="47"/>
      <c r="C114" s="47"/>
      <c r="D114" s="62"/>
      <c r="E114" s="62"/>
      <c r="F114" s="62"/>
      <c r="G114" s="47"/>
      <c r="H114" s="47"/>
      <c r="I114" s="47"/>
    </row>
    <row r="115" spans="1:9" x14ac:dyDescent="0.25">
      <c r="A115" s="47"/>
      <c r="B115" s="47"/>
      <c r="C115" s="47"/>
      <c r="D115" s="62"/>
      <c r="E115" s="62"/>
      <c r="F115" s="62"/>
      <c r="G115" s="47"/>
      <c r="H115" s="47"/>
      <c r="I115" s="47"/>
    </row>
    <row r="116" spans="1:9" x14ac:dyDescent="0.25">
      <c r="A116" s="47"/>
      <c r="B116" s="47"/>
      <c r="C116" s="47"/>
      <c r="D116" s="62"/>
      <c r="E116" s="62"/>
      <c r="F116" s="62"/>
      <c r="G116" s="47"/>
      <c r="H116" s="47"/>
      <c r="I116" s="47"/>
    </row>
    <row r="117" spans="1:9" x14ac:dyDescent="0.25">
      <c r="A117" s="47"/>
      <c r="B117" s="47"/>
      <c r="C117" s="47"/>
      <c r="D117" s="62"/>
      <c r="E117" s="62"/>
      <c r="F117" s="62"/>
      <c r="G117" s="47"/>
      <c r="H117" s="47"/>
      <c r="I117" s="47"/>
    </row>
    <row r="118" spans="1:9" x14ac:dyDescent="0.25">
      <c r="A118" s="47"/>
      <c r="B118" s="47"/>
      <c r="C118" s="47"/>
      <c r="D118" s="62"/>
      <c r="E118" s="62"/>
      <c r="F118" s="62"/>
      <c r="G118" s="47"/>
      <c r="H118" s="47"/>
      <c r="I118" s="47"/>
    </row>
    <row r="119" spans="1:9" x14ac:dyDescent="0.25">
      <c r="A119" s="47"/>
      <c r="B119" s="47"/>
      <c r="C119" s="47"/>
      <c r="D119" s="62"/>
      <c r="E119" s="62"/>
      <c r="F119" s="62"/>
      <c r="G119" s="47"/>
      <c r="H119" s="47"/>
      <c r="I119" s="47"/>
    </row>
    <row r="120" spans="1:9" x14ac:dyDescent="0.25">
      <c r="A120" s="47"/>
      <c r="B120" s="47"/>
      <c r="C120" s="47"/>
      <c r="D120" s="62"/>
      <c r="E120" s="62"/>
      <c r="F120" s="62"/>
      <c r="G120" s="47"/>
      <c r="H120" s="47"/>
      <c r="I120" s="47"/>
    </row>
    <row r="121" spans="1:9" x14ac:dyDescent="0.25">
      <c r="A121" s="47"/>
      <c r="B121" s="47"/>
      <c r="C121" s="47"/>
      <c r="D121" s="62"/>
      <c r="E121" s="62"/>
      <c r="F121" s="62"/>
      <c r="G121" s="47"/>
      <c r="H121" s="47"/>
      <c r="I121" s="47"/>
    </row>
    <row r="122" spans="1:9" x14ac:dyDescent="0.25">
      <c r="A122" s="47"/>
      <c r="B122" s="47"/>
      <c r="C122" s="47"/>
      <c r="D122" s="62"/>
      <c r="E122" s="62"/>
      <c r="F122" s="62"/>
      <c r="G122" s="47"/>
      <c r="H122" s="47"/>
      <c r="I122" s="47"/>
    </row>
    <row r="123" spans="1:9" x14ac:dyDescent="0.25">
      <c r="A123" s="47"/>
      <c r="B123" s="47"/>
      <c r="C123" s="47"/>
      <c r="D123" s="62"/>
      <c r="E123" s="62"/>
      <c r="F123" s="62"/>
      <c r="G123" s="47"/>
      <c r="H123" s="47"/>
      <c r="I123" s="47"/>
    </row>
    <row r="124" spans="1:9" x14ac:dyDescent="0.25">
      <c r="A124" s="47"/>
      <c r="B124" s="47"/>
      <c r="C124" s="47"/>
      <c r="D124" s="62"/>
      <c r="E124" s="62"/>
      <c r="F124" s="62"/>
      <c r="G124" s="47"/>
      <c r="H124" s="47"/>
      <c r="I124" s="47"/>
    </row>
    <row r="125" spans="1:9" x14ac:dyDescent="0.25">
      <c r="A125" s="47"/>
      <c r="B125" s="47"/>
      <c r="C125" s="47"/>
      <c r="D125" s="62"/>
      <c r="E125" s="62"/>
      <c r="F125" s="62"/>
      <c r="G125" s="47"/>
      <c r="H125" s="47"/>
      <c r="I125" s="47"/>
    </row>
    <row r="126" spans="1:9" x14ac:dyDescent="0.25">
      <c r="A126" s="47"/>
      <c r="B126" s="47"/>
      <c r="C126" s="47"/>
      <c r="D126" s="62"/>
      <c r="E126" s="62"/>
      <c r="F126" s="62"/>
      <c r="G126" s="47"/>
      <c r="H126" s="47"/>
      <c r="I126" s="47"/>
    </row>
    <row r="127" spans="1:9" x14ac:dyDescent="0.25">
      <c r="A127" s="47"/>
      <c r="B127" s="47"/>
      <c r="C127" s="47"/>
      <c r="D127" s="62"/>
      <c r="E127" s="62"/>
      <c r="F127" s="62"/>
      <c r="G127" s="47"/>
      <c r="H127" s="47"/>
      <c r="I127" s="47"/>
    </row>
    <row r="128" spans="1:9" x14ac:dyDescent="0.25">
      <c r="A128" s="47"/>
      <c r="B128" s="47"/>
      <c r="C128" s="47"/>
      <c r="D128" s="62"/>
      <c r="E128" s="62"/>
      <c r="F128" s="62"/>
      <c r="G128" s="47"/>
      <c r="H128" s="47"/>
      <c r="I128" s="47"/>
    </row>
    <row r="129" spans="1:9" x14ac:dyDescent="0.25">
      <c r="A129" s="47"/>
      <c r="B129" s="47"/>
      <c r="C129" s="47"/>
      <c r="D129" s="62"/>
      <c r="E129" s="62"/>
      <c r="F129" s="62"/>
      <c r="G129" s="47"/>
      <c r="H129" s="47"/>
      <c r="I129" s="47"/>
    </row>
    <row r="130" spans="1:9" x14ac:dyDescent="0.25">
      <c r="A130" s="47"/>
      <c r="B130" s="47"/>
      <c r="C130" s="47"/>
      <c r="D130" s="62"/>
      <c r="E130" s="62"/>
      <c r="F130" s="62"/>
      <c r="G130" s="47"/>
      <c r="H130" s="47"/>
      <c r="I130" s="47"/>
    </row>
    <row r="131" spans="1:9" x14ac:dyDescent="0.25">
      <c r="A131" s="47"/>
      <c r="B131" s="47"/>
      <c r="C131" s="47"/>
      <c r="D131" s="62"/>
      <c r="E131" s="62"/>
      <c r="F131" s="62"/>
      <c r="G131" s="47"/>
      <c r="H131" s="47"/>
      <c r="I131" s="47"/>
    </row>
    <row r="132" spans="1:9" x14ac:dyDescent="0.25">
      <c r="A132" s="47"/>
      <c r="B132" s="47"/>
      <c r="C132" s="47"/>
      <c r="D132" s="62"/>
      <c r="E132" s="62"/>
      <c r="F132" s="62"/>
      <c r="G132" s="47"/>
      <c r="H132" s="47"/>
      <c r="I132" s="47"/>
    </row>
    <row r="133" spans="1:9" x14ac:dyDescent="0.25">
      <c r="A133" s="47"/>
      <c r="B133" s="47"/>
      <c r="C133" s="47"/>
      <c r="D133" s="62"/>
      <c r="E133" s="62"/>
      <c r="F133" s="62"/>
      <c r="G133" s="47"/>
      <c r="H133" s="47"/>
      <c r="I133" s="47"/>
    </row>
    <row r="134" spans="1:9" x14ac:dyDescent="0.25">
      <c r="A134" s="47"/>
      <c r="B134" s="47"/>
      <c r="C134" s="47"/>
      <c r="D134" s="62"/>
      <c r="E134" s="62"/>
      <c r="F134" s="62"/>
      <c r="G134" s="47"/>
      <c r="H134" s="47"/>
      <c r="I134" s="47"/>
    </row>
    <row r="135" spans="1:9" x14ac:dyDescent="0.25">
      <c r="A135" s="47"/>
      <c r="B135" s="47"/>
      <c r="C135" s="47"/>
      <c r="D135" s="62"/>
      <c r="E135" s="62"/>
      <c r="F135" s="62"/>
      <c r="G135" s="47"/>
      <c r="H135" s="47"/>
      <c r="I135" s="47"/>
    </row>
    <row r="136" spans="1:9" x14ac:dyDescent="0.25">
      <c r="A136" s="47"/>
      <c r="B136" s="47"/>
      <c r="C136" s="47"/>
      <c r="D136" s="62"/>
      <c r="E136" s="62"/>
      <c r="F136" s="62"/>
      <c r="G136" s="47"/>
      <c r="H136" s="47"/>
      <c r="I136" s="47"/>
    </row>
    <row r="137" spans="1:9" x14ac:dyDescent="0.25">
      <c r="A137" s="47"/>
      <c r="B137" s="47"/>
      <c r="C137" s="47"/>
      <c r="D137" s="62"/>
      <c r="E137" s="62"/>
      <c r="F137" s="62"/>
      <c r="G137" s="47"/>
      <c r="H137" s="47"/>
      <c r="I137" s="47"/>
    </row>
    <row r="138" spans="1:9" x14ac:dyDescent="0.25">
      <c r="A138" s="47"/>
      <c r="B138" s="47"/>
      <c r="C138" s="47"/>
      <c r="D138" s="62"/>
      <c r="E138" s="62"/>
      <c r="F138" s="62"/>
      <c r="G138" s="47"/>
      <c r="H138" s="47"/>
      <c r="I138" s="47"/>
    </row>
    <row r="139" spans="1:9" x14ac:dyDescent="0.25">
      <c r="A139" s="47"/>
      <c r="B139" s="47"/>
      <c r="C139" s="47"/>
      <c r="D139" s="62"/>
      <c r="E139" s="62"/>
      <c r="F139" s="62"/>
      <c r="G139" s="47"/>
      <c r="H139" s="47"/>
      <c r="I139" s="47"/>
    </row>
    <row r="140" spans="1:9" x14ac:dyDescent="0.25">
      <c r="A140" s="47"/>
      <c r="B140" s="47"/>
      <c r="C140" s="47"/>
      <c r="D140" s="62"/>
      <c r="E140" s="62"/>
      <c r="F140" s="62"/>
      <c r="G140" s="47"/>
      <c r="H140" s="47"/>
      <c r="I140" s="47"/>
    </row>
    <row r="141" spans="1:9" x14ac:dyDescent="0.25">
      <c r="A141" s="47"/>
      <c r="B141" s="47"/>
      <c r="C141" s="47"/>
      <c r="D141" s="62"/>
      <c r="E141" s="62"/>
      <c r="F141" s="62"/>
      <c r="G141" s="47"/>
      <c r="H141" s="47"/>
      <c r="I141" s="47"/>
    </row>
    <row r="142" spans="1:9" x14ac:dyDescent="0.25">
      <c r="A142" s="47"/>
      <c r="B142" s="47"/>
      <c r="C142" s="47"/>
      <c r="D142" s="62"/>
      <c r="E142" s="62"/>
      <c r="F142" s="62"/>
      <c r="G142" s="47"/>
      <c r="H142" s="47"/>
      <c r="I142" s="47"/>
    </row>
    <row r="143" spans="1:9" x14ac:dyDescent="0.25">
      <c r="A143" s="47"/>
      <c r="B143" s="47"/>
      <c r="C143" s="47"/>
      <c r="D143" s="62"/>
      <c r="E143" s="62"/>
      <c r="F143" s="62"/>
      <c r="G143" s="47"/>
      <c r="H143" s="47"/>
      <c r="I143" s="47"/>
    </row>
    <row r="144" spans="1:9" x14ac:dyDescent="0.25">
      <c r="A144" s="47"/>
      <c r="B144" s="47"/>
      <c r="C144" s="47"/>
      <c r="D144" s="62"/>
      <c r="E144" s="62"/>
      <c r="F144" s="62"/>
      <c r="G144" s="47"/>
      <c r="H144" s="47"/>
      <c r="I144" s="47"/>
    </row>
    <row r="145" spans="1:9" x14ac:dyDescent="0.25">
      <c r="A145" s="47"/>
      <c r="B145" s="47"/>
      <c r="C145" s="47"/>
      <c r="D145" s="62"/>
      <c r="E145" s="62"/>
      <c r="F145" s="62"/>
      <c r="G145" s="47"/>
      <c r="H145" s="47"/>
      <c r="I145" s="47"/>
    </row>
    <row r="146" spans="1:9" x14ac:dyDescent="0.25">
      <c r="A146" s="47"/>
      <c r="B146" s="47"/>
      <c r="C146" s="47"/>
      <c r="D146" s="62"/>
      <c r="E146" s="62"/>
      <c r="F146" s="62"/>
      <c r="G146" s="47"/>
      <c r="H146" s="47"/>
      <c r="I146" s="47"/>
    </row>
    <row r="147" spans="1:9" x14ac:dyDescent="0.25">
      <c r="A147" s="47"/>
      <c r="B147" s="47"/>
      <c r="C147" s="47"/>
      <c r="D147" s="62"/>
      <c r="E147" s="62"/>
      <c r="F147" s="62"/>
      <c r="G147" s="47"/>
      <c r="H147" s="47"/>
      <c r="I147" s="47"/>
    </row>
    <row r="148" spans="1:9" x14ac:dyDescent="0.25">
      <c r="A148" s="47"/>
      <c r="B148" s="47"/>
      <c r="C148" s="47"/>
      <c r="D148" s="62"/>
      <c r="E148" s="62"/>
      <c r="F148" s="62"/>
      <c r="G148" s="47"/>
      <c r="H148" s="47"/>
      <c r="I148" s="47"/>
    </row>
    <row r="149" spans="1:9" x14ac:dyDescent="0.25">
      <c r="A149" s="47"/>
      <c r="B149" s="47"/>
      <c r="C149" s="47"/>
      <c r="D149" s="62"/>
      <c r="E149" s="62"/>
      <c r="F149" s="62"/>
      <c r="G149" s="47"/>
      <c r="H149" s="47"/>
      <c r="I149" s="47"/>
    </row>
    <row r="150" spans="1:9" x14ac:dyDescent="0.25">
      <c r="A150" s="47"/>
      <c r="B150" s="47"/>
      <c r="C150" s="47"/>
      <c r="D150" s="62"/>
      <c r="E150" s="62"/>
      <c r="F150" s="62"/>
      <c r="G150" s="47"/>
      <c r="H150" s="47"/>
      <c r="I150" s="47"/>
    </row>
    <row r="151" spans="1:9" x14ac:dyDescent="0.25">
      <c r="A151" s="47"/>
      <c r="B151" s="47"/>
      <c r="C151" s="47"/>
      <c r="D151" s="62"/>
      <c r="E151" s="62"/>
      <c r="F151" s="62"/>
      <c r="G151" s="47"/>
      <c r="H151" s="47"/>
      <c r="I151" s="47"/>
    </row>
    <row r="152" spans="1:9" x14ac:dyDescent="0.25">
      <c r="A152" s="47"/>
      <c r="B152" s="47"/>
      <c r="C152" s="47"/>
      <c r="D152" s="62"/>
      <c r="E152" s="62"/>
      <c r="F152" s="62"/>
      <c r="G152" s="47"/>
      <c r="H152" s="47"/>
      <c r="I152" s="47"/>
    </row>
    <row r="153" spans="1:9" x14ac:dyDescent="0.25">
      <c r="A153" s="47"/>
      <c r="B153" s="47"/>
      <c r="C153" s="47"/>
      <c r="D153" s="62"/>
      <c r="E153" s="62"/>
      <c r="F153" s="62"/>
      <c r="G153" s="47"/>
      <c r="H153" s="47"/>
      <c r="I153" s="47"/>
    </row>
    <row r="154" spans="1:9" x14ac:dyDescent="0.25">
      <c r="A154" s="47"/>
      <c r="B154" s="47"/>
      <c r="C154" s="47"/>
      <c r="D154" s="62"/>
      <c r="E154" s="62"/>
      <c r="F154" s="62"/>
      <c r="G154" s="47"/>
      <c r="H154" s="47"/>
      <c r="I154" s="47"/>
    </row>
    <row r="155" spans="1:9" x14ac:dyDescent="0.25">
      <c r="A155" s="47"/>
      <c r="B155" s="47"/>
      <c r="C155" s="47"/>
      <c r="D155" s="62"/>
      <c r="E155" s="62"/>
      <c r="F155" s="62"/>
      <c r="G155" s="47"/>
      <c r="H155" s="47"/>
      <c r="I155" s="47"/>
    </row>
    <row r="156" spans="1:9" x14ac:dyDescent="0.25">
      <c r="A156" s="47"/>
      <c r="B156" s="47"/>
      <c r="C156" s="47"/>
      <c r="D156" s="62"/>
      <c r="E156" s="62"/>
      <c r="F156" s="62"/>
      <c r="G156" s="47"/>
      <c r="H156" s="47"/>
      <c r="I156" s="47"/>
    </row>
  </sheetData>
  <mergeCells count="16">
    <mergeCell ref="G2:I2"/>
    <mergeCell ref="G4:I4"/>
    <mergeCell ref="B10:B11"/>
    <mergeCell ref="B12:B13"/>
    <mergeCell ref="B5:I5"/>
    <mergeCell ref="B6:I6"/>
    <mergeCell ref="B7:B8"/>
    <mergeCell ref="C7:C8"/>
    <mergeCell ref="D7:F7"/>
    <mergeCell ref="G7:I7"/>
    <mergeCell ref="F10:F11"/>
    <mergeCell ref="F12:F13"/>
    <mergeCell ref="D10:D11"/>
    <mergeCell ref="E10:E11"/>
    <mergeCell ref="D12:D13"/>
    <mergeCell ref="E12:E13"/>
  </mergeCells>
  <pageMargins left="0.39370078740157483" right="7.874015748031496E-2" top="0.15748031496062992" bottom="3.937007874015748E-2" header="0.31496062992125984" footer="0.31496062992125984"/>
  <pageSetup paperSize="9" scale="64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Layout" topLeftCell="A35" zoomScaleNormal="75" zoomScaleSheetLayoutView="80" workbookViewId="0">
      <selection activeCell="H42" sqref="H42"/>
    </sheetView>
  </sheetViews>
  <sheetFormatPr defaultRowHeight="15" x14ac:dyDescent="0.25"/>
  <cols>
    <col min="1" max="1" width="1.85546875" customWidth="1"/>
    <col min="2" max="2" width="34.140625" customWidth="1"/>
    <col min="3" max="3" width="22.140625" customWidth="1"/>
    <col min="4" max="4" width="10.5703125" customWidth="1"/>
    <col min="5" max="5" width="9.85546875" customWidth="1"/>
    <col min="6" max="6" width="15" customWidth="1"/>
    <col min="7" max="7" width="16.7109375" customWidth="1"/>
    <col min="8" max="8" width="20.140625" customWidth="1"/>
    <col min="9" max="9" width="17.140625" customWidth="1"/>
    <col min="10" max="10" width="4.28515625" customWidth="1"/>
    <col min="11" max="11" width="2.5703125" customWidth="1"/>
    <col min="14" max="14" width="21.28515625" customWidth="1"/>
    <col min="18" max="18" width="16.85546875" customWidth="1"/>
    <col min="19" max="19" width="14.85546875" customWidth="1"/>
  </cols>
  <sheetData>
    <row r="1" spans="1:11" ht="18.75" x14ac:dyDescent="0.25">
      <c r="A1" s="32"/>
      <c r="B1" s="32"/>
      <c r="C1" s="21"/>
      <c r="D1" s="22"/>
      <c r="E1" s="32"/>
      <c r="F1" s="32"/>
      <c r="G1" s="22"/>
      <c r="H1" s="63"/>
      <c r="I1" s="63"/>
    </row>
    <row r="2" spans="1:11" ht="189.75" customHeight="1" x14ac:dyDescent="0.25">
      <c r="A2" s="32"/>
      <c r="B2" s="90"/>
      <c r="C2" s="21"/>
      <c r="D2" s="22"/>
      <c r="E2" s="90"/>
      <c r="F2" s="90"/>
      <c r="G2" s="103" t="s">
        <v>120</v>
      </c>
      <c r="H2" s="103"/>
      <c r="I2" s="103"/>
    </row>
    <row r="3" spans="1:11" ht="14.25" customHeight="1" x14ac:dyDescent="0.25">
      <c r="A3" s="90"/>
      <c r="B3" s="90"/>
      <c r="C3" s="21"/>
      <c r="D3" s="22"/>
      <c r="E3" s="90"/>
      <c r="F3" s="90"/>
      <c r="G3" s="91"/>
      <c r="H3" s="91"/>
      <c r="I3" s="91"/>
    </row>
    <row r="4" spans="1:11" ht="85.5" customHeight="1" x14ac:dyDescent="0.25">
      <c r="A4" s="32"/>
      <c r="B4" s="32"/>
      <c r="C4" s="21"/>
      <c r="D4" s="22"/>
      <c r="E4" s="32"/>
      <c r="F4" s="32"/>
      <c r="G4" s="105" t="s">
        <v>121</v>
      </c>
      <c r="H4" s="106"/>
      <c r="I4" s="106"/>
    </row>
    <row r="5" spans="1:11" ht="45" customHeight="1" x14ac:dyDescent="0.25">
      <c r="C5" s="128" t="s">
        <v>125</v>
      </c>
      <c r="D5" s="129"/>
      <c r="E5" s="129"/>
      <c r="F5" s="129"/>
      <c r="G5" s="129"/>
      <c r="H5" s="129"/>
      <c r="I5" s="96"/>
      <c r="J5" s="96"/>
      <c r="K5" s="96"/>
    </row>
    <row r="6" spans="1:11" ht="18.75" x14ac:dyDescent="0.25">
      <c r="A6" s="130"/>
      <c r="B6" s="130"/>
      <c r="C6" s="130"/>
      <c r="D6" s="130"/>
      <c r="E6" s="130"/>
      <c r="F6" s="130"/>
      <c r="G6" s="130"/>
      <c r="H6" s="130"/>
    </row>
    <row r="7" spans="1:11" ht="18.75" x14ac:dyDescent="0.25">
      <c r="A7" s="32"/>
      <c r="B7" s="100" t="s">
        <v>0</v>
      </c>
      <c r="C7" s="100" t="s">
        <v>10</v>
      </c>
      <c r="D7" s="110" t="s">
        <v>1</v>
      </c>
      <c r="E7" s="110"/>
      <c r="F7" s="110"/>
      <c r="G7" s="100" t="s">
        <v>5</v>
      </c>
      <c r="H7" s="100"/>
      <c r="I7" s="100"/>
    </row>
    <row r="8" spans="1:11" ht="101.25" customHeight="1" x14ac:dyDescent="0.25">
      <c r="B8" s="100"/>
      <c r="C8" s="100"/>
      <c r="D8" s="34" t="s">
        <v>2</v>
      </c>
      <c r="E8" s="34" t="s">
        <v>3</v>
      </c>
      <c r="F8" s="34" t="s">
        <v>4</v>
      </c>
      <c r="G8" s="33" t="s">
        <v>6</v>
      </c>
      <c r="H8" s="33" t="s">
        <v>32</v>
      </c>
      <c r="I8" s="33" t="s">
        <v>33</v>
      </c>
    </row>
    <row r="9" spans="1:11" ht="18" customHeight="1" x14ac:dyDescent="0.25">
      <c r="B9" s="33">
        <v>1</v>
      </c>
      <c r="C9" s="33">
        <v>2</v>
      </c>
      <c r="D9" s="40" t="s">
        <v>17</v>
      </c>
      <c r="E9" s="40" t="s">
        <v>18</v>
      </c>
      <c r="F9" s="40" t="s">
        <v>19</v>
      </c>
      <c r="G9" s="33">
        <v>6</v>
      </c>
      <c r="H9" s="33">
        <v>7</v>
      </c>
      <c r="I9" s="33">
        <v>8</v>
      </c>
    </row>
    <row r="10" spans="1:11" ht="18.75" x14ac:dyDescent="0.25">
      <c r="B10" s="100" t="s">
        <v>20</v>
      </c>
      <c r="C10" s="33" t="s">
        <v>7</v>
      </c>
      <c r="D10" s="101" t="s">
        <v>34</v>
      </c>
      <c r="E10" s="101" t="s">
        <v>102</v>
      </c>
      <c r="F10" s="101" t="s">
        <v>36</v>
      </c>
      <c r="G10" s="58">
        <f>SUM(G12)</f>
        <v>4115.8521099999998</v>
      </c>
      <c r="H10" s="58">
        <f t="shared" ref="H10:I10" si="0">SUM(H12)</f>
        <v>9337.5106999999989</v>
      </c>
      <c r="I10" s="58">
        <f t="shared" si="0"/>
        <v>5277.8429999999998</v>
      </c>
    </row>
    <row r="11" spans="1:11" ht="38.25" customHeight="1" x14ac:dyDescent="0.25">
      <c r="B11" s="100"/>
      <c r="C11" s="33" t="s">
        <v>16</v>
      </c>
      <c r="D11" s="102"/>
      <c r="E11" s="102"/>
      <c r="F11" s="102"/>
      <c r="G11" s="58">
        <f>SUM(G13)</f>
        <v>4115.8521099999998</v>
      </c>
      <c r="H11" s="58">
        <f t="shared" ref="H11:I11" si="1">SUM(H13)</f>
        <v>9337.5106999999989</v>
      </c>
      <c r="I11" s="58">
        <f t="shared" si="1"/>
        <v>5277.8429999999998</v>
      </c>
    </row>
    <row r="12" spans="1:11" ht="26.25" customHeight="1" x14ac:dyDescent="0.25">
      <c r="B12" s="108" t="s">
        <v>11</v>
      </c>
      <c r="C12" s="37" t="s">
        <v>7</v>
      </c>
      <c r="D12" s="111" t="s">
        <v>34</v>
      </c>
      <c r="E12" s="111" t="s">
        <v>102</v>
      </c>
      <c r="F12" s="111" t="s">
        <v>73</v>
      </c>
      <c r="G12" s="44">
        <f>SUM(G13)</f>
        <v>4115.8521099999998</v>
      </c>
      <c r="H12" s="44">
        <f t="shared" ref="H12:I12" si="2">SUM(H13)</f>
        <v>9337.5106999999989</v>
      </c>
      <c r="I12" s="44">
        <f t="shared" si="2"/>
        <v>5277.8429999999998</v>
      </c>
    </row>
    <row r="13" spans="1:11" ht="34.5" customHeight="1" x14ac:dyDescent="0.25">
      <c r="B13" s="109"/>
      <c r="C13" s="37" t="s">
        <v>16</v>
      </c>
      <c r="D13" s="112"/>
      <c r="E13" s="112"/>
      <c r="F13" s="112"/>
      <c r="G13" s="44">
        <f>SUM(G14,G33,G43)</f>
        <v>4115.8521099999998</v>
      </c>
      <c r="H13" s="44">
        <f>SUM(H14,H33)</f>
        <v>9337.5106999999989</v>
      </c>
      <c r="I13" s="44">
        <f t="shared" ref="I13" si="3">SUM(I14,I33,I43)</f>
        <v>5277.8429999999998</v>
      </c>
    </row>
    <row r="14" spans="1:11" ht="135" customHeight="1" x14ac:dyDescent="0.25">
      <c r="B14" s="12" t="s">
        <v>26</v>
      </c>
      <c r="C14" s="13" t="s">
        <v>69</v>
      </c>
      <c r="D14" s="13" t="s">
        <v>34</v>
      </c>
      <c r="E14" s="13" t="s">
        <v>35</v>
      </c>
      <c r="F14" s="13" t="s">
        <v>46</v>
      </c>
      <c r="G14" s="80">
        <f>SUM(G15,G25)</f>
        <v>1270.78972</v>
      </c>
      <c r="H14" s="80">
        <f>SUM(H15,H25)</f>
        <v>7152.22318</v>
      </c>
      <c r="I14" s="80">
        <f t="shared" ref="I14" si="4">SUM(I15,I25)</f>
        <v>5277.8429999999998</v>
      </c>
    </row>
    <row r="15" spans="1:11" ht="174.75" customHeight="1" x14ac:dyDescent="0.25">
      <c r="B15" s="14" t="s">
        <v>140</v>
      </c>
      <c r="C15" s="15" t="s">
        <v>16</v>
      </c>
      <c r="D15" s="15" t="s">
        <v>34</v>
      </c>
      <c r="E15" s="15" t="s">
        <v>35</v>
      </c>
      <c r="F15" s="15" t="s">
        <v>46</v>
      </c>
      <c r="G15" s="75">
        <f>SUM(G16:G24)</f>
        <v>1270.78972</v>
      </c>
      <c r="H15" s="75">
        <f>SUM(H17,H18,H19,H20,H21,H22)</f>
        <v>6680.7221799999998</v>
      </c>
      <c r="I15" s="75">
        <f t="shared" ref="I15" si="5">SUM(I16:I24)</f>
        <v>5277.8429999999998</v>
      </c>
    </row>
    <row r="16" spans="1:11" ht="93.75" x14ac:dyDescent="0.25">
      <c r="B16" s="51" t="s">
        <v>134</v>
      </c>
      <c r="C16" s="15" t="s">
        <v>16</v>
      </c>
      <c r="D16" s="15" t="s">
        <v>34</v>
      </c>
      <c r="E16" s="15" t="s">
        <v>35</v>
      </c>
      <c r="F16" s="15" t="s">
        <v>46</v>
      </c>
      <c r="G16" s="75">
        <v>1270.78972</v>
      </c>
      <c r="H16" s="75">
        <v>0</v>
      </c>
      <c r="I16" s="79">
        <v>0</v>
      </c>
    </row>
    <row r="17" spans="2:20" ht="63" customHeight="1" x14ac:dyDescent="0.25">
      <c r="B17" s="50" t="s">
        <v>48</v>
      </c>
      <c r="C17" s="8" t="s">
        <v>16</v>
      </c>
      <c r="D17" s="8">
        <v>610</v>
      </c>
      <c r="E17" s="49">
        <v>801</v>
      </c>
      <c r="F17" s="8" t="s">
        <v>46</v>
      </c>
      <c r="G17" s="79">
        <v>0</v>
      </c>
      <c r="H17" s="79">
        <v>1688.17605</v>
      </c>
      <c r="I17" s="79">
        <v>0</v>
      </c>
    </row>
    <row r="18" spans="2:20" ht="63.75" customHeight="1" x14ac:dyDescent="0.25">
      <c r="B18" s="50" t="s">
        <v>49</v>
      </c>
      <c r="C18" s="8" t="s">
        <v>16</v>
      </c>
      <c r="D18" s="8">
        <v>610</v>
      </c>
      <c r="E18" s="49">
        <v>801</v>
      </c>
      <c r="F18" s="8" t="s">
        <v>46</v>
      </c>
      <c r="G18" s="79">
        <v>0</v>
      </c>
      <c r="H18" s="79">
        <v>1221.1916699999999</v>
      </c>
      <c r="I18" s="79">
        <v>0</v>
      </c>
    </row>
    <row r="19" spans="2:20" ht="53.25" customHeight="1" x14ac:dyDescent="0.25">
      <c r="B19" s="50" t="s">
        <v>50</v>
      </c>
      <c r="C19" s="8" t="s">
        <v>16</v>
      </c>
      <c r="D19" s="8">
        <v>610</v>
      </c>
      <c r="E19" s="49">
        <v>801</v>
      </c>
      <c r="F19" s="8" t="s">
        <v>46</v>
      </c>
      <c r="G19" s="79">
        <v>0</v>
      </c>
      <c r="H19" s="79">
        <v>2126.4420700000001</v>
      </c>
      <c r="I19" s="79">
        <v>0</v>
      </c>
    </row>
    <row r="20" spans="2:20" ht="90.75" customHeight="1" x14ac:dyDescent="0.25">
      <c r="B20" s="50" t="s">
        <v>51</v>
      </c>
      <c r="C20" s="8" t="s">
        <v>16</v>
      </c>
      <c r="D20" s="8">
        <v>610</v>
      </c>
      <c r="E20" s="49">
        <v>801</v>
      </c>
      <c r="F20" s="8" t="s">
        <v>46</v>
      </c>
      <c r="G20" s="79">
        <v>0</v>
      </c>
      <c r="H20" s="79">
        <v>500.96699999999998</v>
      </c>
      <c r="I20" s="79">
        <v>0</v>
      </c>
    </row>
    <row r="21" spans="2:20" ht="86.25" customHeight="1" x14ac:dyDescent="0.25">
      <c r="B21" s="48" t="s">
        <v>52</v>
      </c>
      <c r="C21" s="8" t="s">
        <v>16</v>
      </c>
      <c r="D21" s="8">
        <v>610</v>
      </c>
      <c r="E21" s="49">
        <v>801</v>
      </c>
      <c r="F21" s="8" t="s">
        <v>46</v>
      </c>
      <c r="G21" s="79">
        <v>0</v>
      </c>
      <c r="H21" s="79">
        <v>641.44538999999997</v>
      </c>
      <c r="I21" s="79">
        <v>0</v>
      </c>
    </row>
    <row r="22" spans="2:20" ht="60" customHeight="1" x14ac:dyDescent="0.25">
      <c r="B22" s="50" t="s">
        <v>53</v>
      </c>
      <c r="C22" s="53" t="s">
        <v>16</v>
      </c>
      <c r="D22" s="8">
        <v>610</v>
      </c>
      <c r="E22" s="49">
        <v>801</v>
      </c>
      <c r="F22" s="8" t="s">
        <v>46</v>
      </c>
      <c r="G22" s="79">
        <v>0</v>
      </c>
      <c r="H22" s="79">
        <v>502.5</v>
      </c>
      <c r="I22" s="79">
        <v>0</v>
      </c>
    </row>
    <row r="23" spans="2:20" ht="62.25" customHeight="1" x14ac:dyDescent="0.25">
      <c r="B23" s="51" t="s">
        <v>139</v>
      </c>
      <c r="C23" s="15" t="s">
        <v>16</v>
      </c>
      <c r="D23" s="15" t="s">
        <v>34</v>
      </c>
      <c r="E23" s="15" t="s">
        <v>35</v>
      </c>
      <c r="F23" s="8" t="s">
        <v>46</v>
      </c>
      <c r="G23" s="75">
        <v>0</v>
      </c>
      <c r="H23" s="75">
        <v>0</v>
      </c>
      <c r="I23" s="79">
        <v>3337.0443</v>
      </c>
    </row>
    <row r="24" spans="2:20" ht="62.25" customHeight="1" x14ac:dyDescent="0.25">
      <c r="B24" s="83" t="s">
        <v>107</v>
      </c>
      <c r="C24" s="15" t="s">
        <v>16</v>
      </c>
      <c r="D24" s="15" t="s">
        <v>34</v>
      </c>
      <c r="E24" s="15" t="s">
        <v>35</v>
      </c>
      <c r="F24" s="8" t="s">
        <v>46</v>
      </c>
      <c r="G24" s="75">
        <v>0</v>
      </c>
      <c r="H24" s="75">
        <v>0</v>
      </c>
      <c r="I24" s="79">
        <v>1940.7987000000001</v>
      </c>
    </row>
    <row r="25" spans="2:20" ht="142.5" customHeight="1" x14ac:dyDescent="0.25">
      <c r="B25" s="84" t="s">
        <v>56</v>
      </c>
      <c r="C25" s="15" t="s">
        <v>16</v>
      </c>
      <c r="D25" s="15" t="s">
        <v>34</v>
      </c>
      <c r="E25" s="15" t="s">
        <v>35</v>
      </c>
      <c r="F25" s="15" t="s">
        <v>47</v>
      </c>
      <c r="G25" s="82">
        <f>SUM(G26:G32)</f>
        <v>0</v>
      </c>
      <c r="H25" s="82">
        <f>SUM(H26:H32)</f>
        <v>471.50099999999998</v>
      </c>
      <c r="I25" s="82">
        <f t="shared" ref="I25" si="6">SUM(I26:I32)</f>
        <v>0</v>
      </c>
    </row>
    <row r="26" spans="2:20" ht="81" customHeight="1" x14ac:dyDescent="0.25">
      <c r="B26" s="84" t="s">
        <v>57</v>
      </c>
      <c r="C26" s="15" t="s">
        <v>16</v>
      </c>
      <c r="D26" s="15" t="s">
        <v>34</v>
      </c>
      <c r="E26" s="15" t="s">
        <v>35</v>
      </c>
      <c r="F26" s="15" t="s">
        <v>47</v>
      </c>
      <c r="G26" s="82">
        <v>0</v>
      </c>
      <c r="H26" s="75">
        <v>129.14099999999999</v>
      </c>
      <c r="I26" s="79">
        <v>0</v>
      </c>
    </row>
    <row r="27" spans="2:20" ht="70.5" customHeight="1" x14ac:dyDescent="0.25">
      <c r="B27" s="84" t="s">
        <v>58</v>
      </c>
      <c r="C27" s="15" t="s">
        <v>16</v>
      </c>
      <c r="D27" s="15" t="s">
        <v>34</v>
      </c>
      <c r="E27" s="15" t="s">
        <v>35</v>
      </c>
      <c r="F27" s="15" t="s">
        <v>47</v>
      </c>
      <c r="G27" s="82">
        <v>0</v>
      </c>
      <c r="H27" s="75">
        <v>270</v>
      </c>
      <c r="I27" s="79">
        <v>0</v>
      </c>
    </row>
    <row r="28" spans="2:20" ht="75" customHeight="1" x14ac:dyDescent="0.25">
      <c r="B28" s="84" t="s">
        <v>59</v>
      </c>
      <c r="C28" s="15" t="s">
        <v>74</v>
      </c>
      <c r="D28" s="15" t="s">
        <v>34</v>
      </c>
      <c r="E28" s="15" t="s">
        <v>35</v>
      </c>
      <c r="F28" s="15" t="s">
        <v>47</v>
      </c>
      <c r="G28" s="82">
        <v>0</v>
      </c>
      <c r="H28" s="75">
        <v>72.36</v>
      </c>
      <c r="I28" s="79">
        <v>0</v>
      </c>
    </row>
    <row r="29" spans="2:20" ht="73.5" customHeight="1" x14ac:dyDescent="0.25">
      <c r="B29" s="84" t="s">
        <v>115</v>
      </c>
      <c r="C29" s="15" t="s">
        <v>16</v>
      </c>
      <c r="D29" s="15" t="s">
        <v>34</v>
      </c>
      <c r="E29" s="15" t="s">
        <v>35</v>
      </c>
      <c r="F29" s="15" t="s">
        <v>47</v>
      </c>
      <c r="G29" s="75">
        <v>0</v>
      </c>
      <c r="H29" s="75">
        <v>0</v>
      </c>
      <c r="I29" s="79">
        <v>0</v>
      </c>
    </row>
    <row r="30" spans="2:20" ht="63.75" customHeight="1" x14ac:dyDescent="0.25">
      <c r="B30" s="84" t="s">
        <v>116</v>
      </c>
      <c r="C30" s="15" t="s">
        <v>16</v>
      </c>
      <c r="D30" s="15" t="s">
        <v>34</v>
      </c>
      <c r="E30" s="15" t="s">
        <v>35</v>
      </c>
      <c r="F30" s="15" t="s">
        <v>47</v>
      </c>
      <c r="G30" s="75">
        <v>0</v>
      </c>
      <c r="H30" s="75">
        <v>0</v>
      </c>
      <c r="I30" s="79">
        <v>0</v>
      </c>
    </row>
    <row r="31" spans="2:20" ht="70.5" customHeight="1" x14ac:dyDescent="0.25">
      <c r="B31" s="84" t="s">
        <v>117</v>
      </c>
      <c r="C31" s="15" t="s">
        <v>16</v>
      </c>
      <c r="D31" s="15" t="s">
        <v>34</v>
      </c>
      <c r="E31" s="15" t="s">
        <v>35</v>
      </c>
      <c r="F31" s="15" t="s">
        <v>47</v>
      </c>
      <c r="G31" s="75">
        <v>0</v>
      </c>
      <c r="H31" s="75">
        <v>0</v>
      </c>
      <c r="I31" s="79">
        <v>0</v>
      </c>
    </row>
    <row r="32" spans="2:20" ht="79.5" customHeight="1" x14ac:dyDescent="0.25">
      <c r="B32" s="84" t="s">
        <v>112</v>
      </c>
      <c r="C32" s="15" t="s">
        <v>69</v>
      </c>
      <c r="D32" s="15" t="s">
        <v>34</v>
      </c>
      <c r="E32" s="15" t="s">
        <v>35</v>
      </c>
      <c r="F32" s="15" t="s">
        <v>47</v>
      </c>
      <c r="G32" s="75">
        <v>0</v>
      </c>
      <c r="H32" s="75">
        <v>0</v>
      </c>
      <c r="I32" s="79">
        <v>0</v>
      </c>
      <c r="S32" s="67"/>
      <c r="T32" s="67"/>
    </row>
    <row r="33" spans="2:20" ht="125.25" customHeight="1" x14ac:dyDescent="0.25">
      <c r="B33" s="85" t="s">
        <v>84</v>
      </c>
      <c r="C33" s="13" t="s">
        <v>16</v>
      </c>
      <c r="D33" s="13" t="s">
        <v>34</v>
      </c>
      <c r="E33" s="13" t="s">
        <v>35</v>
      </c>
      <c r="F33" s="13" t="s">
        <v>61</v>
      </c>
      <c r="G33" s="80">
        <f>SUM(G34)</f>
        <v>2845.0623900000001</v>
      </c>
      <c r="H33" s="97">
        <f t="shared" ref="H33:I33" si="7">SUM(H34)</f>
        <v>2185.2875199999999</v>
      </c>
      <c r="I33" s="80">
        <f t="shared" si="7"/>
        <v>0</v>
      </c>
      <c r="S33" s="68"/>
      <c r="T33" s="67"/>
    </row>
    <row r="34" spans="2:20" ht="133.5" customHeight="1" x14ac:dyDescent="0.25">
      <c r="B34" s="84" t="s">
        <v>83</v>
      </c>
      <c r="C34" s="15" t="s">
        <v>69</v>
      </c>
      <c r="D34" s="15" t="s">
        <v>34</v>
      </c>
      <c r="E34" s="15" t="s">
        <v>35</v>
      </c>
      <c r="F34" s="15" t="s">
        <v>61</v>
      </c>
      <c r="G34" s="75">
        <f>SUM(G35:G42)</f>
        <v>2845.0623900000001</v>
      </c>
      <c r="H34" s="75">
        <f>SUM(H40:H42)</f>
        <v>2185.2875199999999</v>
      </c>
      <c r="I34" s="75">
        <f t="shared" ref="I34" si="8">SUM(I35:I42)</f>
        <v>0</v>
      </c>
      <c r="S34" s="68"/>
      <c r="T34" s="67"/>
    </row>
    <row r="35" spans="2:20" ht="37.5" x14ac:dyDescent="0.25">
      <c r="B35" s="84" t="s">
        <v>62</v>
      </c>
      <c r="C35" s="15" t="s">
        <v>16</v>
      </c>
      <c r="D35" s="15" t="s">
        <v>34</v>
      </c>
      <c r="E35" s="15" t="s">
        <v>35</v>
      </c>
      <c r="F35" s="15" t="s">
        <v>61</v>
      </c>
      <c r="G35" s="75">
        <v>249.97904</v>
      </c>
      <c r="H35" s="75">
        <v>0</v>
      </c>
      <c r="I35" s="75">
        <v>0</v>
      </c>
      <c r="S35" s="68"/>
      <c r="T35" s="67"/>
    </row>
    <row r="36" spans="2:20" ht="27" customHeight="1" x14ac:dyDescent="0.25">
      <c r="B36" s="84" t="s">
        <v>63</v>
      </c>
      <c r="C36" s="15" t="s">
        <v>16</v>
      </c>
      <c r="D36" s="15" t="s">
        <v>34</v>
      </c>
      <c r="E36" s="15" t="s">
        <v>35</v>
      </c>
      <c r="F36" s="15" t="s">
        <v>61</v>
      </c>
      <c r="G36" s="75">
        <v>317.16847999999999</v>
      </c>
      <c r="H36" s="75">
        <v>0</v>
      </c>
      <c r="I36" s="75">
        <v>0</v>
      </c>
      <c r="S36" s="68"/>
      <c r="T36" s="67"/>
    </row>
    <row r="37" spans="2:20" ht="49.5" customHeight="1" x14ac:dyDescent="0.25">
      <c r="B37" s="84" t="s">
        <v>64</v>
      </c>
      <c r="C37" s="15" t="s">
        <v>16</v>
      </c>
      <c r="D37" s="15" t="s">
        <v>34</v>
      </c>
      <c r="E37" s="15" t="s">
        <v>35</v>
      </c>
      <c r="F37" s="15" t="s">
        <v>61</v>
      </c>
      <c r="G37" s="75">
        <v>609.22835999999995</v>
      </c>
      <c r="H37" s="75">
        <v>0</v>
      </c>
      <c r="I37" s="75">
        <v>0</v>
      </c>
      <c r="S37" s="68"/>
      <c r="T37" s="67"/>
    </row>
    <row r="38" spans="2:20" ht="37.5" x14ac:dyDescent="0.25">
      <c r="B38" s="84" t="s">
        <v>65</v>
      </c>
      <c r="C38" s="15" t="s">
        <v>16</v>
      </c>
      <c r="D38" s="15" t="s">
        <v>34</v>
      </c>
      <c r="E38" s="15" t="s">
        <v>35</v>
      </c>
      <c r="F38" s="15" t="s">
        <v>61</v>
      </c>
      <c r="G38" s="75">
        <v>651.38927000000001</v>
      </c>
      <c r="H38" s="75">
        <v>0</v>
      </c>
      <c r="I38" s="75">
        <v>0</v>
      </c>
      <c r="S38" s="68"/>
      <c r="T38" s="67"/>
    </row>
    <row r="39" spans="2:20" ht="51" customHeight="1" x14ac:dyDescent="0.25">
      <c r="B39" s="84" t="s">
        <v>66</v>
      </c>
      <c r="C39" s="15" t="s">
        <v>16</v>
      </c>
      <c r="D39" s="15" t="s">
        <v>34</v>
      </c>
      <c r="E39" s="15" t="s">
        <v>35</v>
      </c>
      <c r="F39" s="15" t="s">
        <v>61</v>
      </c>
      <c r="G39" s="75">
        <v>1017.29724</v>
      </c>
      <c r="H39" s="75">
        <v>0</v>
      </c>
      <c r="I39" s="75">
        <v>0</v>
      </c>
      <c r="S39" s="69"/>
      <c r="T39" s="67"/>
    </row>
    <row r="40" spans="2:20" ht="69" customHeight="1" x14ac:dyDescent="0.25">
      <c r="B40" s="84" t="s">
        <v>67</v>
      </c>
      <c r="C40" s="15" t="s">
        <v>69</v>
      </c>
      <c r="D40" s="15" t="s">
        <v>34</v>
      </c>
      <c r="E40" s="15" t="s">
        <v>35</v>
      </c>
      <c r="F40" s="15" t="s">
        <v>61</v>
      </c>
      <c r="G40" s="75">
        <v>0</v>
      </c>
      <c r="H40" s="75">
        <v>1040.0375200000001</v>
      </c>
      <c r="I40" s="79">
        <v>0</v>
      </c>
    </row>
    <row r="41" spans="2:20" ht="49.5" customHeight="1" x14ac:dyDescent="0.25">
      <c r="B41" s="84" t="s">
        <v>68</v>
      </c>
      <c r="C41" s="15" t="s">
        <v>16</v>
      </c>
      <c r="D41" s="15" t="s">
        <v>34</v>
      </c>
      <c r="E41" s="15" t="s">
        <v>35</v>
      </c>
      <c r="F41" s="15" t="s">
        <v>61</v>
      </c>
      <c r="G41" s="75">
        <v>0</v>
      </c>
      <c r="H41" s="75">
        <v>945</v>
      </c>
      <c r="I41" s="79">
        <v>0</v>
      </c>
    </row>
    <row r="42" spans="2:20" ht="122.25" customHeight="1" x14ac:dyDescent="0.25">
      <c r="B42" s="84" t="s">
        <v>127</v>
      </c>
      <c r="C42" s="15" t="s">
        <v>16</v>
      </c>
      <c r="D42" s="15" t="s">
        <v>34</v>
      </c>
      <c r="E42" s="15" t="s">
        <v>35</v>
      </c>
      <c r="F42" s="15" t="s">
        <v>61</v>
      </c>
      <c r="G42" s="75">
        <v>0</v>
      </c>
      <c r="H42" s="75">
        <v>200.25</v>
      </c>
      <c r="I42" s="79">
        <v>0</v>
      </c>
    </row>
    <row r="43" spans="2:20" ht="63.75" customHeight="1" x14ac:dyDescent="0.25">
      <c r="B43" s="86" t="s">
        <v>118</v>
      </c>
      <c r="C43" s="13" t="s">
        <v>16</v>
      </c>
      <c r="D43" s="57" t="s">
        <v>34</v>
      </c>
      <c r="E43" s="57" t="s">
        <v>35</v>
      </c>
      <c r="F43" s="57" t="s">
        <v>71</v>
      </c>
      <c r="G43" s="80">
        <f>SUM(G44:G45)</f>
        <v>0</v>
      </c>
      <c r="H43" s="80">
        <f t="shared" ref="H43:I43" si="9">SUM(H44:H45)</f>
        <v>0</v>
      </c>
      <c r="I43" s="80">
        <f t="shared" si="9"/>
        <v>0</v>
      </c>
    </row>
    <row r="44" spans="2:20" ht="72" customHeight="1" x14ac:dyDescent="0.25">
      <c r="B44" s="87" t="s">
        <v>113</v>
      </c>
      <c r="C44" s="15" t="s">
        <v>16</v>
      </c>
      <c r="D44" s="41" t="s">
        <v>34</v>
      </c>
      <c r="E44" s="41" t="s">
        <v>35</v>
      </c>
      <c r="F44" s="41" t="s">
        <v>72</v>
      </c>
      <c r="G44" s="75">
        <v>0</v>
      </c>
      <c r="H44" s="75">
        <v>0</v>
      </c>
      <c r="I44" s="79">
        <v>0</v>
      </c>
    </row>
    <row r="45" spans="2:20" ht="63.75" customHeight="1" x14ac:dyDescent="0.3">
      <c r="B45" s="84" t="s">
        <v>119</v>
      </c>
      <c r="C45" s="15" t="s">
        <v>16</v>
      </c>
      <c r="D45" s="15" t="s">
        <v>34</v>
      </c>
      <c r="E45" s="15" t="s">
        <v>35</v>
      </c>
      <c r="F45" s="15" t="s">
        <v>72</v>
      </c>
      <c r="G45" s="75">
        <v>0</v>
      </c>
      <c r="H45" s="75">
        <v>0</v>
      </c>
      <c r="I45" s="79">
        <v>0</v>
      </c>
      <c r="J45" s="92" t="s">
        <v>126</v>
      </c>
    </row>
    <row r="54" ht="19.5" customHeight="1" x14ac:dyDescent="0.25"/>
    <row r="55" ht="58.5" customHeight="1" x14ac:dyDescent="0.25"/>
  </sheetData>
  <mergeCells count="16">
    <mergeCell ref="C5:H5"/>
    <mergeCell ref="G2:I2"/>
    <mergeCell ref="G4:I4"/>
    <mergeCell ref="A6:H6"/>
    <mergeCell ref="B12:B13"/>
    <mergeCell ref="D12:D13"/>
    <mergeCell ref="E12:E13"/>
    <mergeCell ref="F12:F13"/>
    <mergeCell ref="B7:B8"/>
    <mergeCell ref="C7:C8"/>
    <mergeCell ref="D7:F7"/>
    <mergeCell ref="G7:I7"/>
    <mergeCell ref="B10:B11"/>
    <mergeCell ref="D10:D11"/>
    <mergeCell ref="E10:E11"/>
    <mergeCell ref="F10:F11"/>
  </mergeCells>
  <pageMargins left="0.39370078740157483" right="7.874015748031496E-2" top="0.55118110236220474" bottom="3.937007874015748E-2" header="0.31496062992125984" footer="0.31496062992125984"/>
  <pageSetup paperSize="9" scale="64" fitToHeight="2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6"/>
  <sheetViews>
    <sheetView tabSelected="1" view="pageBreakPreview" zoomScale="90" zoomScaleNormal="90" zoomScaleSheetLayoutView="90" workbookViewId="0">
      <selection activeCell="H14" sqref="H14:H66"/>
    </sheetView>
  </sheetViews>
  <sheetFormatPr defaultRowHeight="15" x14ac:dyDescent="0.25"/>
  <cols>
    <col min="1" max="1" width="2.85546875" customWidth="1"/>
    <col min="2" max="2" width="35.5703125" customWidth="1"/>
    <col min="3" max="3" width="22.5703125" customWidth="1"/>
    <col min="4" max="4" width="9" customWidth="1"/>
    <col min="5" max="5" width="10" customWidth="1"/>
    <col min="6" max="6" width="10.28515625" customWidth="1"/>
    <col min="7" max="7" width="18.7109375" customWidth="1"/>
    <col min="8" max="8" width="18" customWidth="1"/>
    <col min="9" max="9" width="17.28515625" customWidth="1"/>
    <col min="10" max="10" width="2.140625" customWidth="1"/>
    <col min="18" max="18" width="16.85546875" customWidth="1"/>
    <col min="22" max="22" width="17.5703125" customWidth="1"/>
  </cols>
  <sheetData>
    <row r="2" spans="2:18" ht="191.25" customHeight="1" x14ac:dyDescent="0.25">
      <c r="G2" s="103" t="s">
        <v>122</v>
      </c>
      <c r="H2" s="103"/>
      <c r="I2" s="104"/>
    </row>
    <row r="4" spans="2:18" ht="80.25" customHeight="1" x14ac:dyDescent="0.25">
      <c r="B4" s="32"/>
      <c r="C4" s="32"/>
      <c r="D4" s="21"/>
      <c r="G4" s="105" t="s">
        <v>104</v>
      </c>
      <c r="H4" s="106"/>
      <c r="I4" s="106"/>
      <c r="J4" s="32"/>
    </row>
    <row r="5" spans="2:18" ht="13.5" customHeight="1" x14ac:dyDescent="0.25">
      <c r="B5" s="32"/>
      <c r="C5" s="32"/>
      <c r="D5" s="21"/>
      <c r="E5" s="22"/>
      <c r="F5" s="32"/>
      <c r="G5" s="32"/>
      <c r="H5" s="32"/>
      <c r="I5" s="32"/>
    </row>
    <row r="6" spans="2:18" ht="44.25" customHeight="1" x14ac:dyDescent="0.25">
      <c r="B6" s="107" t="s">
        <v>124</v>
      </c>
      <c r="C6" s="107"/>
      <c r="D6" s="107"/>
      <c r="E6" s="107"/>
      <c r="F6" s="107"/>
      <c r="G6" s="107"/>
      <c r="H6" s="107"/>
      <c r="I6" s="107"/>
    </row>
    <row r="8" spans="2:18" ht="18.75" x14ac:dyDescent="0.25">
      <c r="B8" s="100" t="s">
        <v>0</v>
      </c>
      <c r="C8" s="100" t="s">
        <v>10</v>
      </c>
      <c r="D8" s="110" t="s">
        <v>1</v>
      </c>
      <c r="E8" s="110"/>
      <c r="F8" s="110"/>
      <c r="G8" s="100" t="s">
        <v>5</v>
      </c>
      <c r="H8" s="100"/>
      <c r="I8" s="100"/>
    </row>
    <row r="9" spans="2:18" ht="101.25" customHeight="1" x14ac:dyDescent="0.25">
      <c r="B9" s="100"/>
      <c r="C9" s="100"/>
      <c r="D9" s="34" t="s">
        <v>2</v>
      </c>
      <c r="E9" s="34" t="s">
        <v>3</v>
      </c>
      <c r="F9" s="34" t="s">
        <v>4</v>
      </c>
      <c r="G9" s="33" t="s">
        <v>6</v>
      </c>
      <c r="H9" s="33" t="s">
        <v>32</v>
      </c>
      <c r="I9" s="33" t="s">
        <v>33</v>
      </c>
    </row>
    <row r="10" spans="2:18" ht="18.75" x14ac:dyDescent="0.25">
      <c r="B10" s="33">
        <v>1</v>
      </c>
      <c r="C10" s="33">
        <v>2</v>
      </c>
      <c r="D10" s="40" t="s">
        <v>17</v>
      </c>
      <c r="E10" s="40" t="s">
        <v>18</v>
      </c>
      <c r="F10" s="40" t="s">
        <v>19</v>
      </c>
      <c r="G10" s="33">
        <v>6</v>
      </c>
      <c r="H10" s="33">
        <v>7</v>
      </c>
      <c r="I10" s="33">
        <v>8</v>
      </c>
      <c r="R10" s="67"/>
    </row>
    <row r="11" spans="2:18" ht="26.25" customHeight="1" x14ac:dyDescent="0.25">
      <c r="B11" s="100" t="s">
        <v>20</v>
      </c>
      <c r="C11" s="33" t="s">
        <v>7</v>
      </c>
      <c r="D11" s="101" t="s">
        <v>34</v>
      </c>
      <c r="E11" s="101" t="s">
        <v>35</v>
      </c>
      <c r="F11" s="101" t="s">
        <v>36</v>
      </c>
      <c r="G11" s="58">
        <f>SUM(G12)</f>
        <v>33108.621090000001</v>
      </c>
      <c r="H11" s="58">
        <f>SUM(H13,H59)</f>
        <v>39850.272670000006</v>
      </c>
      <c r="I11" s="58">
        <f t="shared" ref="I11" si="0">SUM(I12)</f>
        <v>33455.145200000006</v>
      </c>
      <c r="R11" s="67"/>
    </row>
    <row r="12" spans="2:18" ht="36.75" customHeight="1" x14ac:dyDescent="0.25">
      <c r="B12" s="100"/>
      <c r="C12" s="33" t="s">
        <v>16</v>
      </c>
      <c r="D12" s="102"/>
      <c r="E12" s="102"/>
      <c r="F12" s="131"/>
      <c r="G12" s="58">
        <f>SUM(G14,G60)</f>
        <v>33108.621090000001</v>
      </c>
      <c r="H12" s="58">
        <f>SUM(H14,H60)</f>
        <v>39850.272670000006</v>
      </c>
      <c r="I12" s="58">
        <f t="shared" ref="I12" si="1">SUM(I14,I60)</f>
        <v>33455.145200000006</v>
      </c>
      <c r="R12" s="67"/>
    </row>
    <row r="13" spans="2:18" ht="28.5" customHeight="1" x14ac:dyDescent="0.25">
      <c r="B13" s="108" t="s">
        <v>11</v>
      </c>
      <c r="C13" s="37" t="s">
        <v>7</v>
      </c>
      <c r="D13" s="111" t="s">
        <v>34</v>
      </c>
      <c r="E13" s="111" t="s">
        <v>35</v>
      </c>
      <c r="F13" s="111" t="s">
        <v>36</v>
      </c>
      <c r="G13" s="44">
        <f>SUM(G14)</f>
        <v>32884.661090000001</v>
      </c>
      <c r="H13" s="44">
        <f>SUM(H15,H19,H22,H46,H56)</f>
        <v>39642.076270000005</v>
      </c>
      <c r="I13" s="44">
        <f t="shared" ref="I13" si="2">SUM(I14)</f>
        <v>33079.845200000003</v>
      </c>
      <c r="R13" s="67"/>
    </row>
    <row r="14" spans="2:18" ht="39" x14ac:dyDescent="0.25">
      <c r="B14" s="109"/>
      <c r="C14" s="37" t="s">
        <v>16</v>
      </c>
      <c r="D14" s="112"/>
      <c r="E14" s="112"/>
      <c r="F14" s="114"/>
      <c r="G14" s="81">
        <f>SUM(G15,G19,G22,G46,G56)</f>
        <v>32884.661090000001</v>
      </c>
      <c r="H14" s="44">
        <f>SUM(H15,H19,H22,H46,H56)</f>
        <v>39642.076270000005</v>
      </c>
      <c r="I14" s="81">
        <f t="shared" ref="I14" si="3">SUM(I15,I19,I22,I46,I56)</f>
        <v>33079.845200000003</v>
      </c>
      <c r="R14" s="74"/>
    </row>
    <row r="15" spans="2:18" ht="108.75" customHeight="1" x14ac:dyDescent="0.25">
      <c r="B15" s="17" t="s">
        <v>21</v>
      </c>
      <c r="C15" s="13" t="s">
        <v>16</v>
      </c>
      <c r="D15" s="15" t="s">
        <v>34</v>
      </c>
      <c r="E15" s="15" t="s">
        <v>35</v>
      </c>
      <c r="F15" s="13" t="s">
        <v>38</v>
      </c>
      <c r="G15" s="77">
        <f>SUM(G16,G17,G18)</f>
        <v>25228</v>
      </c>
      <c r="H15" s="98">
        <f t="shared" ref="H15:I15" si="4">SUM(H16,H17,H18)</f>
        <v>25075.09</v>
      </c>
      <c r="I15" s="77">
        <f t="shared" si="4"/>
        <v>23955</v>
      </c>
      <c r="R15" s="73"/>
    </row>
    <row r="16" spans="2:18" ht="141.75" customHeight="1" x14ac:dyDescent="0.25">
      <c r="B16" s="18" t="s">
        <v>8</v>
      </c>
      <c r="C16" s="15" t="s">
        <v>16</v>
      </c>
      <c r="D16" s="15" t="s">
        <v>34</v>
      </c>
      <c r="E16" s="49">
        <v>801</v>
      </c>
      <c r="F16" s="15" t="s">
        <v>39</v>
      </c>
      <c r="G16" s="75">
        <v>8221</v>
      </c>
      <c r="H16" s="99">
        <v>8946.3700000000008</v>
      </c>
      <c r="I16" s="79">
        <v>8678.4</v>
      </c>
      <c r="R16" s="73"/>
    </row>
    <row r="17" spans="2:22" ht="153.75" customHeight="1" x14ac:dyDescent="0.25">
      <c r="B17" s="18" t="s">
        <v>9</v>
      </c>
      <c r="C17" s="15" t="s">
        <v>16</v>
      </c>
      <c r="D17" s="15" t="s">
        <v>34</v>
      </c>
      <c r="E17" s="49">
        <v>801</v>
      </c>
      <c r="F17" s="15" t="s">
        <v>39</v>
      </c>
      <c r="G17" s="75">
        <v>14672.1</v>
      </c>
      <c r="H17" s="43">
        <v>13766.02</v>
      </c>
      <c r="I17" s="79">
        <v>12904.1</v>
      </c>
      <c r="R17" s="70"/>
    </row>
    <row r="18" spans="2:22" ht="120" customHeight="1" x14ac:dyDescent="0.25">
      <c r="B18" s="14" t="s">
        <v>22</v>
      </c>
      <c r="C18" s="15" t="s">
        <v>16</v>
      </c>
      <c r="D18" s="15" t="s">
        <v>34</v>
      </c>
      <c r="E18" s="49">
        <v>801</v>
      </c>
      <c r="F18" s="15" t="s">
        <v>39</v>
      </c>
      <c r="G18" s="75">
        <v>2334.9</v>
      </c>
      <c r="H18" s="43">
        <v>2362.6999999999998</v>
      </c>
      <c r="I18" s="79">
        <v>2372.5</v>
      </c>
      <c r="R18" s="72"/>
    </row>
    <row r="19" spans="2:22" ht="130.5" customHeight="1" x14ac:dyDescent="0.25">
      <c r="B19" s="12" t="s">
        <v>23</v>
      </c>
      <c r="C19" s="13" t="s">
        <v>16</v>
      </c>
      <c r="D19" s="15" t="s">
        <v>34</v>
      </c>
      <c r="E19" s="49">
        <v>801</v>
      </c>
      <c r="F19" s="13" t="s">
        <v>40</v>
      </c>
      <c r="G19" s="80">
        <f>SUM(G20:G21)</f>
        <v>4.76</v>
      </c>
      <c r="H19" s="42">
        <f t="shared" ref="H19:I19" si="5">SUM(H20:H21)</f>
        <v>0</v>
      </c>
      <c r="I19" s="80">
        <f t="shared" si="5"/>
        <v>50</v>
      </c>
    </row>
    <row r="20" spans="2:22" ht="98.25" customHeight="1" x14ac:dyDescent="0.25">
      <c r="B20" s="14" t="s">
        <v>24</v>
      </c>
      <c r="C20" s="15" t="s">
        <v>16</v>
      </c>
      <c r="D20" s="15" t="s">
        <v>34</v>
      </c>
      <c r="E20" s="49">
        <v>801</v>
      </c>
      <c r="F20" s="15" t="s">
        <v>76</v>
      </c>
      <c r="G20" s="75">
        <v>4.76</v>
      </c>
      <c r="H20" s="43">
        <v>0</v>
      </c>
      <c r="I20" s="79">
        <v>25</v>
      </c>
    </row>
    <row r="21" spans="2:22" ht="126" customHeight="1" x14ac:dyDescent="0.25">
      <c r="B21" s="14" t="s">
        <v>25</v>
      </c>
      <c r="C21" s="15" t="s">
        <v>16</v>
      </c>
      <c r="D21" s="15" t="s">
        <v>34</v>
      </c>
      <c r="E21" s="49">
        <v>801</v>
      </c>
      <c r="F21" s="15" t="s">
        <v>75</v>
      </c>
      <c r="G21" s="75">
        <v>0</v>
      </c>
      <c r="H21" s="43">
        <v>0</v>
      </c>
      <c r="I21" s="79">
        <v>25</v>
      </c>
    </row>
    <row r="22" spans="2:22" ht="129" customHeight="1" x14ac:dyDescent="0.25">
      <c r="B22" s="12" t="s">
        <v>26</v>
      </c>
      <c r="C22" s="13" t="s">
        <v>16</v>
      </c>
      <c r="D22" s="13" t="s">
        <v>34</v>
      </c>
      <c r="E22" s="49">
        <v>801</v>
      </c>
      <c r="F22" s="13" t="s">
        <v>41</v>
      </c>
      <c r="G22" s="80">
        <f>G23+G24+G27+G37+G38</f>
        <v>1961.7763</v>
      </c>
      <c r="H22" s="42">
        <f t="shared" ref="H22:I22" si="6">H23+H24+H27+H37+H38</f>
        <v>11653.26958</v>
      </c>
      <c r="I22" s="80">
        <f t="shared" si="6"/>
        <v>7911.8239999999996</v>
      </c>
    </row>
    <row r="23" spans="2:22" ht="88.5" customHeight="1" x14ac:dyDescent="0.25">
      <c r="B23" s="14" t="s">
        <v>27</v>
      </c>
      <c r="C23" s="15" t="s">
        <v>16</v>
      </c>
      <c r="D23" s="15" t="s">
        <v>34</v>
      </c>
      <c r="E23" s="49">
        <v>801</v>
      </c>
      <c r="F23" s="15" t="s">
        <v>77</v>
      </c>
      <c r="G23" s="75">
        <v>0</v>
      </c>
      <c r="H23" s="43">
        <v>359.34</v>
      </c>
      <c r="I23" s="75">
        <v>150</v>
      </c>
    </row>
    <row r="24" spans="2:22" ht="93" customHeight="1" x14ac:dyDescent="0.25">
      <c r="B24" s="35" t="s">
        <v>28</v>
      </c>
      <c r="C24" s="15" t="s">
        <v>16</v>
      </c>
      <c r="D24" s="15" t="s">
        <v>34</v>
      </c>
      <c r="E24" s="15" t="s">
        <v>35</v>
      </c>
      <c r="F24" s="15" t="s">
        <v>42</v>
      </c>
      <c r="G24" s="75">
        <f>SUM(G25:G26)</f>
        <v>127.39</v>
      </c>
      <c r="H24" s="43">
        <f t="shared" ref="H24:I24" si="7">SUM(H25:H26)</f>
        <v>0</v>
      </c>
      <c r="I24" s="75">
        <f t="shared" si="7"/>
        <v>100</v>
      </c>
    </row>
    <row r="25" spans="2:22" ht="87.75" customHeight="1" x14ac:dyDescent="0.25">
      <c r="B25" s="35" t="s">
        <v>135</v>
      </c>
      <c r="C25" s="15" t="s">
        <v>16</v>
      </c>
      <c r="D25" s="15" t="s">
        <v>34</v>
      </c>
      <c r="E25" s="15" t="s">
        <v>35</v>
      </c>
      <c r="F25" s="15" t="s">
        <v>42</v>
      </c>
      <c r="G25" s="75">
        <v>127.39</v>
      </c>
      <c r="H25" s="43">
        <v>0</v>
      </c>
      <c r="I25" s="79">
        <v>0</v>
      </c>
    </row>
    <row r="26" spans="2:22" ht="52.5" customHeight="1" x14ac:dyDescent="0.25">
      <c r="B26" s="35" t="s">
        <v>55</v>
      </c>
      <c r="C26" s="15" t="s">
        <v>16</v>
      </c>
      <c r="D26" s="15" t="s">
        <v>34</v>
      </c>
      <c r="E26" s="15" t="s">
        <v>35</v>
      </c>
      <c r="F26" s="15" t="s">
        <v>42</v>
      </c>
      <c r="G26" s="75">
        <v>0</v>
      </c>
      <c r="H26" s="43">
        <v>0</v>
      </c>
      <c r="I26" s="79">
        <v>100</v>
      </c>
    </row>
    <row r="27" spans="2:22" ht="158.25" customHeight="1" x14ac:dyDescent="0.25">
      <c r="B27" s="51" t="s">
        <v>106</v>
      </c>
      <c r="C27" s="15" t="s">
        <v>16</v>
      </c>
      <c r="D27" s="15" t="s">
        <v>34</v>
      </c>
      <c r="E27" s="49">
        <v>801</v>
      </c>
      <c r="F27" s="15" t="s">
        <v>46</v>
      </c>
      <c r="G27" s="75">
        <f>SUM(G28:G36)</f>
        <v>1694.3862999999999</v>
      </c>
      <c r="H27" s="43">
        <f t="shared" ref="H27:I27" si="8">SUM(H28:H36)</f>
        <v>8907.6295800000007</v>
      </c>
      <c r="I27" s="75">
        <f t="shared" si="8"/>
        <v>7037.1239999999998</v>
      </c>
    </row>
    <row r="28" spans="2:22" ht="82.5" customHeight="1" x14ac:dyDescent="0.25">
      <c r="B28" s="51" t="s">
        <v>135</v>
      </c>
      <c r="C28" s="15" t="s">
        <v>16</v>
      </c>
      <c r="D28" s="15" t="s">
        <v>34</v>
      </c>
      <c r="E28" s="49">
        <v>801</v>
      </c>
      <c r="F28" s="15" t="s">
        <v>46</v>
      </c>
      <c r="G28" s="75">
        <v>1694.3862999999999</v>
      </c>
      <c r="H28" s="43">
        <v>0</v>
      </c>
      <c r="I28" s="79">
        <v>0</v>
      </c>
      <c r="V28" s="67"/>
    </row>
    <row r="29" spans="2:22" ht="58.5" customHeight="1" x14ac:dyDescent="0.25">
      <c r="B29" s="50" t="s">
        <v>48</v>
      </c>
      <c r="C29" s="8" t="s">
        <v>16</v>
      </c>
      <c r="D29" s="8">
        <v>610</v>
      </c>
      <c r="E29" s="49">
        <v>801</v>
      </c>
      <c r="F29" s="8" t="s">
        <v>46</v>
      </c>
      <c r="G29" s="79">
        <v>0</v>
      </c>
      <c r="H29" s="46">
        <v>2250.9014000000002</v>
      </c>
      <c r="I29" s="79">
        <v>0</v>
      </c>
      <c r="V29" s="70"/>
    </row>
    <row r="30" spans="2:22" ht="58.5" customHeight="1" x14ac:dyDescent="0.25">
      <c r="B30" s="50" t="s">
        <v>49</v>
      </c>
      <c r="C30" s="8" t="s">
        <v>16</v>
      </c>
      <c r="D30" s="8">
        <v>610</v>
      </c>
      <c r="E30" s="49">
        <v>801</v>
      </c>
      <c r="F30" s="8" t="s">
        <v>46</v>
      </c>
      <c r="G30" s="79">
        <v>0</v>
      </c>
      <c r="H30" s="46">
        <v>1628.2555600000001</v>
      </c>
      <c r="I30" s="79">
        <v>0</v>
      </c>
      <c r="V30" s="70"/>
    </row>
    <row r="31" spans="2:22" ht="45.75" customHeight="1" x14ac:dyDescent="0.25">
      <c r="B31" s="50" t="s">
        <v>50</v>
      </c>
      <c r="C31" s="8" t="s">
        <v>16</v>
      </c>
      <c r="D31" s="8">
        <v>610</v>
      </c>
      <c r="E31" s="49">
        <v>801</v>
      </c>
      <c r="F31" s="8" t="s">
        <v>46</v>
      </c>
      <c r="G31" s="79">
        <v>0</v>
      </c>
      <c r="H31" s="46">
        <v>2835.2561000000001</v>
      </c>
      <c r="I31" s="79">
        <v>0</v>
      </c>
      <c r="V31" s="70"/>
    </row>
    <row r="32" spans="2:22" ht="60.75" customHeight="1" x14ac:dyDescent="0.25">
      <c r="B32" s="50" t="s">
        <v>51</v>
      </c>
      <c r="C32" s="8" t="s">
        <v>16</v>
      </c>
      <c r="D32" s="8">
        <v>610</v>
      </c>
      <c r="E32" s="49">
        <v>801</v>
      </c>
      <c r="F32" s="8" t="s">
        <v>46</v>
      </c>
      <c r="G32" s="79">
        <v>0</v>
      </c>
      <c r="H32" s="46">
        <v>667.95600000000002</v>
      </c>
      <c r="I32" s="79">
        <v>0</v>
      </c>
      <c r="V32" s="70"/>
    </row>
    <row r="33" spans="2:22" ht="84.75" customHeight="1" x14ac:dyDescent="0.25">
      <c r="B33" s="48" t="s">
        <v>52</v>
      </c>
      <c r="C33" s="8" t="s">
        <v>16</v>
      </c>
      <c r="D33" s="8">
        <v>610</v>
      </c>
      <c r="E33" s="49">
        <v>801</v>
      </c>
      <c r="F33" s="8" t="s">
        <v>46</v>
      </c>
      <c r="G33" s="79">
        <v>0</v>
      </c>
      <c r="H33" s="46">
        <v>855.26052000000004</v>
      </c>
      <c r="I33" s="79">
        <v>0</v>
      </c>
      <c r="V33" s="71"/>
    </row>
    <row r="34" spans="2:22" ht="62.25" customHeight="1" x14ac:dyDescent="0.25">
      <c r="B34" s="50" t="s">
        <v>53</v>
      </c>
      <c r="C34" s="53" t="s">
        <v>16</v>
      </c>
      <c r="D34" s="8">
        <v>610</v>
      </c>
      <c r="E34" s="49">
        <v>801</v>
      </c>
      <c r="F34" s="8" t="s">
        <v>46</v>
      </c>
      <c r="G34" s="79">
        <v>0</v>
      </c>
      <c r="H34" s="46">
        <v>670</v>
      </c>
      <c r="I34" s="79">
        <v>0</v>
      </c>
      <c r="V34" s="71"/>
    </row>
    <row r="35" spans="2:22" ht="56.25" customHeight="1" x14ac:dyDescent="0.25">
      <c r="B35" s="51" t="s">
        <v>139</v>
      </c>
      <c r="C35" s="15" t="s">
        <v>16</v>
      </c>
      <c r="D35" s="15" t="s">
        <v>34</v>
      </c>
      <c r="E35" s="49">
        <v>801</v>
      </c>
      <c r="F35" s="8" t="s">
        <v>46</v>
      </c>
      <c r="G35" s="75">
        <v>0</v>
      </c>
      <c r="H35" s="43">
        <v>0</v>
      </c>
      <c r="I35" s="79">
        <v>4449.3923999999997</v>
      </c>
      <c r="V35" s="72"/>
    </row>
    <row r="36" spans="2:22" ht="62.25" customHeight="1" x14ac:dyDescent="0.25">
      <c r="B36" s="54" t="s">
        <v>107</v>
      </c>
      <c r="C36" s="15" t="s">
        <v>16</v>
      </c>
      <c r="D36" s="15" t="s">
        <v>34</v>
      </c>
      <c r="E36" s="15" t="s">
        <v>35</v>
      </c>
      <c r="F36" s="8" t="s">
        <v>46</v>
      </c>
      <c r="G36" s="75">
        <v>0</v>
      </c>
      <c r="H36" s="43">
        <v>0</v>
      </c>
      <c r="I36" s="79">
        <v>2587.7316000000001</v>
      </c>
      <c r="V36" s="67"/>
    </row>
    <row r="37" spans="2:22" ht="70.5" customHeight="1" x14ac:dyDescent="0.25">
      <c r="B37" s="14" t="s">
        <v>54</v>
      </c>
      <c r="C37" s="15" t="s">
        <v>16</v>
      </c>
      <c r="D37" s="15" t="s">
        <v>34</v>
      </c>
      <c r="E37" s="49">
        <v>801</v>
      </c>
      <c r="F37" s="15" t="s">
        <v>78</v>
      </c>
      <c r="G37" s="75">
        <v>140</v>
      </c>
      <c r="H37" s="99">
        <v>200</v>
      </c>
      <c r="I37" s="79">
        <v>150</v>
      </c>
      <c r="V37" s="67"/>
    </row>
    <row r="38" spans="2:22" ht="138" customHeight="1" x14ac:dyDescent="0.25">
      <c r="B38" s="14" t="s">
        <v>108</v>
      </c>
      <c r="C38" s="15" t="s">
        <v>16</v>
      </c>
      <c r="D38" s="15" t="s">
        <v>34</v>
      </c>
      <c r="E38" s="49">
        <v>801</v>
      </c>
      <c r="F38" s="15" t="s">
        <v>47</v>
      </c>
      <c r="G38" s="75">
        <f>SUM(G39:G45)</f>
        <v>0</v>
      </c>
      <c r="H38" s="43">
        <f t="shared" ref="H38:I38" si="9">SUM(H39:H45)</f>
        <v>2186.3000000000002</v>
      </c>
      <c r="I38" s="75">
        <f t="shared" si="9"/>
        <v>474.69999999999993</v>
      </c>
      <c r="V38" s="68"/>
    </row>
    <row r="39" spans="2:22" ht="84" customHeight="1" x14ac:dyDescent="0.25">
      <c r="B39" s="48" t="s">
        <v>57</v>
      </c>
      <c r="C39" s="15" t="s">
        <v>16</v>
      </c>
      <c r="D39" s="15" t="s">
        <v>34</v>
      </c>
      <c r="E39" s="49">
        <v>801</v>
      </c>
      <c r="F39" s="15" t="s">
        <v>47</v>
      </c>
      <c r="G39" s="75">
        <v>0</v>
      </c>
      <c r="H39" s="43">
        <v>599.29999999999995</v>
      </c>
      <c r="I39" s="79">
        <v>0</v>
      </c>
      <c r="V39" s="68"/>
    </row>
    <row r="40" spans="2:22" ht="66.75" customHeight="1" x14ac:dyDescent="0.25">
      <c r="B40" s="48" t="s">
        <v>58</v>
      </c>
      <c r="C40" s="15" t="s">
        <v>16</v>
      </c>
      <c r="D40" s="15" t="s">
        <v>34</v>
      </c>
      <c r="E40" s="15" t="s">
        <v>35</v>
      </c>
      <c r="F40" s="15" t="s">
        <v>47</v>
      </c>
      <c r="G40" s="75">
        <v>0</v>
      </c>
      <c r="H40" s="43">
        <v>1251</v>
      </c>
      <c r="I40" s="79">
        <v>0</v>
      </c>
      <c r="V40" s="68"/>
    </row>
    <row r="41" spans="2:22" ht="66.75" customHeight="1" x14ac:dyDescent="0.25">
      <c r="B41" s="48" t="s">
        <v>59</v>
      </c>
      <c r="C41" s="15" t="s">
        <v>16</v>
      </c>
      <c r="D41" s="15" t="s">
        <v>34</v>
      </c>
      <c r="E41" s="15" t="s">
        <v>35</v>
      </c>
      <c r="F41" s="15" t="s">
        <v>47</v>
      </c>
      <c r="G41" s="75">
        <v>0</v>
      </c>
      <c r="H41" s="43">
        <v>336</v>
      </c>
      <c r="I41" s="79">
        <v>0</v>
      </c>
      <c r="V41" s="73"/>
    </row>
    <row r="42" spans="2:22" ht="69.75" customHeight="1" x14ac:dyDescent="0.25">
      <c r="B42" s="48" t="s">
        <v>109</v>
      </c>
      <c r="C42" s="15" t="s">
        <v>16</v>
      </c>
      <c r="D42" s="15" t="s">
        <v>34</v>
      </c>
      <c r="E42" s="49">
        <v>801</v>
      </c>
      <c r="F42" s="15" t="s">
        <v>47</v>
      </c>
      <c r="G42" s="75">
        <v>0</v>
      </c>
      <c r="H42" s="43">
        <v>0</v>
      </c>
      <c r="I42" s="79">
        <v>111</v>
      </c>
      <c r="V42" s="67"/>
    </row>
    <row r="43" spans="2:22" ht="75" customHeight="1" x14ac:dyDescent="0.25">
      <c r="B43" s="48" t="s">
        <v>110</v>
      </c>
      <c r="C43" s="15" t="s">
        <v>16</v>
      </c>
      <c r="D43" s="15" t="s">
        <v>34</v>
      </c>
      <c r="E43" s="15" t="s">
        <v>35</v>
      </c>
      <c r="F43" s="15" t="s">
        <v>47</v>
      </c>
      <c r="G43" s="75">
        <v>0</v>
      </c>
      <c r="H43" s="43">
        <v>0</v>
      </c>
      <c r="I43" s="79">
        <v>70.7</v>
      </c>
      <c r="V43" s="67"/>
    </row>
    <row r="44" spans="2:22" ht="62.25" customHeight="1" x14ac:dyDescent="0.25">
      <c r="B44" s="48" t="s">
        <v>111</v>
      </c>
      <c r="C44" s="15" t="s">
        <v>16</v>
      </c>
      <c r="D44" s="15" t="s">
        <v>34</v>
      </c>
      <c r="E44" s="15" t="s">
        <v>35</v>
      </c>
      <c r="F44" s="15" t="s">
        <v>47</v>
      </c>
      <c r="G44" s="75">
        <v>0</v>
      </c>
      <c r="H44" s="43">
        <v>0</v>
      </c>
      <c r="I44" s="79">
        <v>161.6</v>
      </c>
      <c r="V44" s="67"/>
    </row>
    <row r="45" spans="2:22" ht="84" customHeight="1" x14ac:dyDescent="0.25">
      <c r="B45" s="48" t="s">
        <v>112</v>
      </c>
      <c r="C45" s="15" t="s">
        <v>16</v>
      </c>
      <c r="D45" s="15" t="s">
        <v>34</v>
      </c>
      <c r="E45" s="15" t="s">
        <v>35</v>
      </c>
      <c r="F45" s="15" t="s">
        <v>47</v>
      </c>
      <c r="G45" s="75">
        <v>0</v>
      </c>
      <c r="H45" s="43">
        <v>0</v>
      </c>
      <c r="I45" s="79">
        <v>131.4</v>
      </c>
      <c r="V45" s="67"/>
    </row>
    <row r="46" spans="2:22" ht="129.75" customHeight="1" x14ac:dyDescent="0.25">
      <c r="B46" s="12" t="s">
        <v>60</v>
      </c>
      <c r="C46" s="15" t="s">
        <v>16</v>
      </c>
      <c r="D46" s="13" t="s">
        <v>34</v>
      </c>
      <c r="E46" s="13" t="s">
        <v>35</v>
      </c>
      <c r="F46" s="13" t="s">
        <v>61</v>
      </c>
      <c r="G46" s="80">
        <v>5690.1247899999998</v>
      </c>
      <c r="H46" s="42">
        <f>H47</f>
        <v>2913.7166900000002</v>
      </c>
      <c r="I46" s="80">
        <v>0</v>
      </c>
      <c r="V46" s="67"/>
    </row>
    <row r="47" spans="2:22" ht="106.5" customHeight="1" x14ac:dyDescent="0.25">
      <c r="B47" s="14" t="s">
        <v>70</v>
      </c>
      <c r="C47" s="15" t="s">
        <v>16</v>
      </c>
      <c r="D47" s="15" t="s">
        <v>34</v>
      </c>
      <c r="E47" s="15" t="s">
        <v>35</v>
      </c>
      <c r="F47" s="15" t="s">
        <v>61</v>
      </c>
      <c r="G47" s="75">
        <v>5690.1247899999998</v>
      </c>
      <c r="H47" s="43">
        <v>2913.7166900000002</v>
      </c>
      <c r="I47" s="75">
        <v>0</v>
      </c>
      <c r="V47" s="67"/>
    </row>
    <row r="48" spans="2:22" ht="51" customHeight="1" x14ac:dyDescent="0.25">
      <c r="B48" s="48" t="s">
        <v>62</v>
      </c>
      <c r="C48" s="15" t="s">
        <v>16</v>
      </c>
      <c r="D48" s="15" t="s">
        <v>34</v>
      </c>
      <c r="E48" s="15" t="s">
        <v>35</v>
      </c>
      <c r="F48" s="15" t="s">
        <v>61</v>
      </c>
      <c r="G48" s="75">
        <v>499.95808</v>
      </c>
      <c r="H48" s="43">
        <v>0</v>
      </c>
      <c r="I48" s="75">
        <v>0</v>
      </c>
      <c r="V48" s="67"/>
    </row>
    <row r="49" spans="2:22" ht="42" customHeight="1" x14ac:dyDescent="0.25">
      <c r="B49" s="48" t="s">
        <v>63</v>
      </c>
      <c r="C49" s="15" t="s">
        <v>16</v>
      </c>
      <c r="D49" s="15" t="s">
        <v>34</v>
      </c>
      <c r="E49" s="15" t="s">
        <v>35</v>
      </c>
      <c r="F49" s="15" t="s">
        <v>61</v>
      </c>
      <c r="G49" s="75">
        <v>634.33695999999998</v>
      </c>
      <c r="H49" s="43">
        <v>0</v>
      </c>
      <c r="I49" s="75">
        <v>0</v>
      </c>
      <c r="V49" s="67"/>
    </row>
    <row r="50" spans="2:22" ht="54.75" customHeight="1" x14ac:dyDescent="0.25">
      <c r="B50" s="48" t="s">
        <v>64</v>
      </c>
      <c r="C50" s="15" t="s">
        <v>16</v>
      </c>
      <c r="D50" s="15" t="s">
        <v>34</v>
      </c>
      <c r="E50" s="15" t="s">
        <v>35</v>
      </c>
      <c r="F50" s="15" t="s">
        <v>61</v>
      </c>
      <c r="G50" s="75">
        <v>1218.4567199999999</v>
      </c>
      <c r="H50" s="43">
        <v>0</v>
      </c>
      <c r="I50" s="75">
        <v>0</v>
      </c>
      <c r="V50" s="68"/>
    </row>
    <row r="51" spans="2:22" ht="48" customHeight="1" x14ac:dyDescent="0.25">
      <c r="B51" s="48" t="s">
        <v>65</v>
      </c>
      <c r="C51" s="15" t="s">
        <v>16</v>
      </c>
      <c r="D51" s="15" t="s">
        <v>34</v>
      </c>
      <c r="E51" s="15" t="s">
        <v>35</v>
      </c>
      <c r="F51" s="15" t="s">
        <v>61</v>
      </c>
      <c r="G51" s="75">
        <v>1302.77855</v>
      </c>
      <c r="H51" s="43">
        <v>0</v>
      </c>
      <c r="I51" s="75">
        <v>0</v>
      </c>
      <c r="V51" s="68"/>
    </row>
    <row r="52" spans="2:22" ht="51" customHeight="1" x14ac:dyDescent="0.25">
      <c r="B52" s="48" t="s">
        <v>66</v>
      </c>
      <c r="C52" s="15" t="s">
        <v>16</v>
      </c>
      <c r="D52" s="15" t="s">
        <v>34</v>
      </c>
      <c r="E52" s="15" t="s">
        <v>35</v>
      </c>
      <c r="F52" s="15" t="s">
        <v>61</v>
      </c>
      <c r="G52" s="75">
        <v>2034.59448</v>
      </c>
      <c r="H52" s="43">
        <v>0</v>
      </c>
      <c r="I52" s="75">
        <v>0</v>
      </c>
      <c r="V52" s="68"/>
    </row>
    <row r="53" spans="2:22" ht="64.5" customHeight="1" x14ac:dyDescent="0.25">
      <c r="B53" s="48" t="s">
        <v>67</v>
      </c>
      <c r="C53" s="15" t="s">
        <v>69</v>
      </c>
      <c r="D53" s="15"/>
      <c r="E53" s="15" t="s">
        <v>35</v>
      </c>
      <c r="F53" s="15" t="s">
        <v>61</v>
      </c>
      <c r="G53" s="75">
        <v>0</v>
      </c>
      <c r="H53" s="43">
        <v>1386.71669</v>
      </c>
      <c r="I53" s="79">
        <v>0</v>
      </c>
      <c r="V53" s="68"/>
    </row>
    <row r="54" spans="2:22" ht="48" customHeight="1" x14ac:dyDescent="0.25">
      <c r="B54" s="48" t="s">
        <v>68</v>
      </c>
      <c r="C54" s="15" t="s">
        <v>16</v>
      </c>
      <c r="D54" s="15" t="s">
        <v>34</v>
      </c>
      <c r="E54" s="15" t="s">
        <v>35</v>
      </c>
      <c r="F54" s="15" t="s">
        <v>61</v>
      </c>
      <c r="G54" s="75">
        <v>0</v>
      </c>
      <c r="H54" s="43">
        <v>1260</v>
      </c>
      <c r="I54" s="79">
        <v>0</v>
      </c>
      <c r="V54" s="68"/>
    </row>
    <row r="55" spans="2:22" ht="121.5" customHeight="1" x14ac:dyDescent="0.25">
      <c r="B55" s="48" t="s">
        <v>128</v>
      </c>
      <c r="C55" s="15" t="s">
        <v>16</v>
      </c>
      <c r="D55" s="15" t="s">
        <v>34</v>
      </c>
      <c r="E55" s="15" t="s">
        <v>35</v>
      </c>
      <c r="F55" s="15" t="s">
        <v>61</v>
      </c>
      <c r="G55" s="75">
        <v>0</v>
      </c>
      <c r="H55" s="43">
        <v>267</v>
      </c>
      <c r="I55" s="79">
        <v>0</v>
      </c>
      <c r="V55" s="68"/>
    </row>
    <row r="56" spans="2:22" ht="62.25" customHeight="1" x14ac:dyDescent="0.25">
      <c r="B56" s="56" t="s">
        <v>137</v>
      </c>
      <c r="C56" s="13" t="s">
        <v>16</v>
      </c>
      <c r="D56" s="57" t="s">
        <v>34</v>
      </c>
      <c r="E56" s="57" t="s">
        <v>35</v>
      </c>
      <c r="F56" s="57" t="s">
        <v>71</v>
      </c>
      <c r="G56" s="80">
        <f>SUM(G57)</f>
        <v>0</v>
      </c>
      <c r="H56" s="42">
        <f t="shared" ref="H56:I56" si="10">SUM(H57)</f>
        <v>0</v>
      </c>
      <c r="I56" s="80">
        <f t="shared" si="10"/>
        <v>1163.0211999999999</v>
      </c>
      <c r="V56" s="69"/>
    </row>
    <row r="57" spans="2:22" ht="64.5" customHeight="1" x14ac:dyDescent="0.25">
      <c r="B57" s="55" t="s">
        <v>136</v>
      </c>
      <c r="C57" s="15" t="s">
        <v>16</v>
      </c>
      <c r="D57" s="41" t="s">
        <v>34</v>
      </c>
      <c r="E57" s="41" t="s">
        <v>35</v>
      </c>
      <c r="F57" s="45" t="s">
        <v>72</v>
      </c>
      <c r="G57" s="75">
        <f>SUM(G58)</f>
        <v>0</v>
      </c>
      <c r="H57" s="43">
        <f t="shared" ref="H57:I57" si="11">SUM(H58)</f>
        <v>0</v>
      </c>
      <c r="I57" s="75">
        <f t="shared" si="11"/>
        <v>1163.0211999999999</v>
      </c>
    </row>
    <row r="58" spans="2:22" ht="62.25" customHeight="1" x14ac:dyDescent="0.25">
      <c r="B58" s="55" t="s">
        <v>114</v>
      </c>
      <c r="C58" s="15" t="s">
        <v>16</v>
      </c>
      <c r="D58" s="41" t="s">
        <v>34</v>
      </c>
      <c r="E58" s="41" t="s">
        <v>35</v>
      </c>
      <c r="F58" s="45" t="s">
        <v>72</v>
      </c>
      <c r="G58" s="75">
        <v>0</v>
      </c>
      <c r="H58" s="43">
        <v>0</v>
      </c>
      <c r="I58" s="79">
        <v>1163.0211999999999</v>
      </c>
    </row>
    <row r="59" spans="2:22" ht="28.9" customHeight="1" x14ac:dyDescent="0.25">
      <c r="B59" s="108" t="s">
        <v>15</v>
      </c>
      <c r="C59" s="37" t="s">
        <v>7</v>
      </c>
      <c r="D59" s="15" t="s">
        <v>34</v>
      </c>
      <c r="E59" s="15" t="s">
        <v>35</v>
      </c>
      <c r="F59" s="113" t="s">
        <v>43</v>
      </c>
      <c r="G59" s="81">
        <f>SUM(G60)</f>
        <v>223.96000000000004</v>
      </c>
      <c r="H59" s="44">
        <f t="shared" ref="H59:I59" si="12">SUM(H60)</f>
        <v>208.19640000000001</v>
      </c>
      <c r="I59" s="81">
        <f t="shared" si="12"/>
        <v>375.3</v>
      </c>
    </row>
    <row r="60" spans="2:22" ht="39" x14ac:dyDescent="0.25">
      <c r="B60" s="109"/>
      <c r="C60" s="37" t="s">
        <v>16</v>
      </c>
      <c r="D60" s="15" t="s">
        <v>34</v>
      </c>
      <c r="E60" s="15" t="s">
        <v>35</v>
      </c>
      <c r="F60" s="112"/>
      <c r="G60" s="81">
        <f>SUM(G61,G64)</f>
        <v>223.96000000000004</v>
      </c>
      <c r="H60" s="44">
        <f t="shared" ref="H60:I60" si="13">SUM(H61,H64)</f>
        <v>208.19640000000001</v>
      </c>
      <c r="I60" s="81">
        <f t="shared" si="13"/>
        <v>375.3</v>
      </c>
    </row>
    <row r="61" spans="2:22" ht="137.25" customHeight="1" x14ac:dyDescent="0.25">
      <c r="B61" s="17" t="s">
        <v>12</v>
      </c>
      <c r="C61" s="15" t="s">
        <v>16</v>
      </c>
      <c r="D61" s="15" t="s">
        <v>34</v>
      </c>
      <c r="E61" s="15" t="s">
        <v>35</v>
      </c>
      <c r="F61" s="13" t="s">
        <v>43</v>
      </c>
      <c r="G61" s="80">
        <f>SUM(G62:G63)</f>
        <v>213.16000000000003</v>
      </c>
      <c r="H61" s="42">
        <f t="shared" ref="H61:I61" si="14">SUM(H62:H63)</f>
        <v>183.19640000000001</v>
      </c>
      <c r="I61" s="80">
        <f t="shared" si="14"/>
        <v>225.3</v>
      </c>
    </row>
    <row r="62" spans="2:22" ht="135" customHeight="1" x14ac:dyDescent="0.25">
      <c r="B62" s="18" t="s">
        <v>29</v>
      </c>
      <c r="C62" s="15" t="s">
        <v>16</v>
      </c>
      <c r="D62" s="15" t="s">
        <v>34</v>
      </c>
      <c r="E62" s="15" t="s">
        <v>35</v>
      </c>
      <c r="F62" s="15" t="s">
        <v>82</v>
      </c>
      <c r="G62" s="75">
        <v>167.05</v>
      </c>
      <c r="H62" s="43">
        <v>183.19640000000001</v>
      </c>
      <c r="I62" s="79">
        <v>225.3</v>
      </c>
    </row>
    <row r="63" spans="2:22" ht="141.75" customHeight="1" x14ac:dyDescent="0.25">
      <c r="B63" s="18" t="s">
        <v>30</v>
      </c>
      <c r="C63" s="15" t="s">
        <v>16</v>
      </c>
      <c r="D63" s="15" t="s">
        <v>34</v>
      </c>
      <c r="E63" s="15" t="s">
        <v>35</v>
      </c>
      <c r="F63" s="15" t="s">
        <v>79</v>
      </c>
      <c r="G63" s="43">
        <v>46.11</v>
      </c>
      <c r="H63" s="43">
        <v>0</v>
      </c>
      <c r="I63" s="46">
        <v>0</v>
      </c>
    </row>
    <row r="64" spans="2:22" ht="105" customHeight="1" x14ac:dyDescent="0.25">
      <c r="B64" s="17" t="s">
        <v>13</v>
      </c>
      <c r="C64" s="15" t="s">
        <v>16</v>
      </c>
      <c r="D64" s="15" t="s">
        <v>34</v>
      </c>
      <c r="E64" s="15" t="s">
        <v>35</v>
      </c>
      <c r="F64" s="13" t="s">
        <v>44</v>
      </c>
      <c r="G64" s="42">
        <f>SUM(G65:G66)</f>
        <v>10.8</v>
      </c>
      <c r="H64" s="42">
        <f t="shared" ref="H64:I64" si="15">SUM(H65:H66)</f>
        <v>25</v>
      </c>
      <c r="I64" s="42">
        <f t="shared" si="15"/>
        <v>150</v>
      </c>
    </row>
    <row r="65" spans="2:10" ht="122.25" customHeight="1" x14ac:dyDescent="0.25">
      <c r="B65" s="18" t="s">
        <v>14</v>
      </c>
      <c r="C65" s="15" t="s">
        <v>16</v>
      </c>
      <c r="D65" s="15" t="s">
        <v>34</v>
      </c>
      <c r="E65" s="15" t="s">
        <v>35</v>
      </c>
      <c r="F65" s="15" t="s">
        <v>81</v>
      </c>
      <c r="G65" s="43">
        <v>10.8</v>
      </c>
      <c r="H65" s="43">
        <v>25</v>
      </c>
      <c r="I65" s="46">
        <v>50</v>
      </c>
    </row>
    <row r="66" spans="2:10" ht="99" customHeight="1" x14ac:dyDescent="0.3">
      <c r="B66" s="18" t="s">
        <v>31</v>
      </c>
      <c r="C66" s="15" t="s">
        <v>16</v>
      </c>
      <c r="D66" s="15" t="s">
        <v>34</v>
      </c>
      <c r="E66" s="15" t="s">
        <v>35</v>
      </c>
      <c r="F66" s="15" t="s">
        <v>80</v>
      </c>
      <c r="G66" s="43">
        <v>0</v>
      </c>
      <c r="H66" s="43">
        <v>0</v>
      </c>
      <c r="I66" s="46">
        <v>100</v>
      </c>
      <c r="J66" s="93" t="s">
        <v>126</v>
      </c>
    </row>
  </sheetData>
  <mergeCells count="17">
    <mergeCell ref="G2:I2"/>
    <mergeCell ref="G4:I4"/>
    <mergeCell ref="B6:I6"/>
    <mergeCell ref="B8:B9"/>
    <mergeCell ref="C8:C9"/>
    <mergeCell ref="D8:F8"/>
    <mergeCell ref="G8:I8"/>
    <mergeCell ref="B59:B60"/>
    <mergeCell ref="F59:F60"/>
    <mergeCell ref="B11:B12"/>
    <mergeCell ref="D11:D12"/>
    <mergeCell ref="E11:E12"/>
    <mergeCell ref="F11:F12"/>
    <mergeCell ref="B13:B14"/>
    <mergeCell ref="D13:D14"/>
    <mergeCell ref="E13:E14"/>
    <mergeCell ref="F13:F14"/>
  </mergeCells>
  <printOptions horizontalCentered="1"/>
  <pageMargins left="0.39370078740157483" right="7.874015748031496E-2" top="0.55118110236220474" bottom="3.937007874015748E-2" header="0.31496062992125984" footer="0.31496062992125984"/>
  <pageSetup paperSize="9" scale="66" fitToHeight="8" orientation="portrait" r:id="rId1"/>
  <headerFooter differentFirst="1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район</vt:lpstr>
      <vt:lpstr>федер</vt:lpstr>
      <vt:lpstr>край</vt:lpstr>
      <vt:lpstr>все источники</vt:lpstr>
      <vt:lpstr>район!Заголовки_для_печати</vt:lpstr>
      <vt:lpstr>район!Область_печати</vt:lpstr>
      <vt:lpstr>федер!Область_печати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Ладейщикова</dc:creator>
  <cp:lastModifiedBy>RePack by Diakov</cp:lastModifiedBy>
  <cp:lastPrinted>2022-01-21T02:55:44Z</cp:lastPrinted>
  <dcterms:created xsi:type="dcterms:W3CDTF">2017-10-05T10:22:35Z</dcterms:created>
  <dcterms:modified xsi:type="dcterms:W3CDTF">2022-01-21T02:55:47Z</dcterms:modified>
</cp:coreProperties>
</file>