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955" windowHeight="10125" activeTab="2"/>
  </bookViews>
  <sheets>
    <sheet name="район" sheetId="1" r:id="rId1"/>
    <sheet name="край" sheetId="2" r:id="rId2"/>
    <sheet name="федер" sheetId="3" r:id="rId3"/>
    <sheet name="все источники" sheetId="5" r:id="rId4"/>
  </sheets>
  <calcPr calcId="125725"/>
</workbook>
</file>

<file path=xl/calcChain.xml><?xml version="1.0" encoding="utf-8"?>
<calcChain xmlns="http://schemas.openxmlformats.org/spreadsheetml/2006/main">
  <c r="D32" i="1"/>
  <c r="E32"/>
  <c r="F32"/>
  <c r="D33"/>
  <c r="E33"/>
  <c r="F33"/>
  <c r="D34"/>
  <c r="E34"/>
  <c r="F34"/>
  <c r="D35"/>
  <c r="E35"/>
  <c r="F35"/>
  <c r="D36"/>
  <c r="E36"/>
  <c r="F36"/>
  <c r="D37"/>
  <c r="E37"/>
  <c r="F37"/>
  <c r="G42" i="5"/>
  <c r="H42"/>
  <c r="I42"/>
  <c r="H41"/>
  <c r="I41"/>
  <c r="G41"/>
  <c r="G22"/>
  <c r="H22"/>
  <c r="I22"/>
  <c r="H21"/>
  <c r="I21"/>
  <c r="G21"/>
  <c r="H19"/>
  <c r="H18" s="1"/>
  <c r="I19"/>
  <c r="I18" s="1"/>
  <c r="G19"/>
  <c r="G18" s="1"/>
  <c r="G18" i="3"/>
  <c r="D46" i="1"/>
  <c r="E46"/>
  <c r="F46"/>
  <c r="E45"/>
  <c r="F45"/>
  <c r="D45"/>
  <c r="D42"/>
  <c r="E42"/>
  <c r="F42"/>
  <c r="G40"/>
  <c r="G34"/>
  <c r="D20"/>
  <c r="E20"/>
  <c r="F20"/>
  <c r="H18"/>
  <c r="I18"/>
  <c r="G18"/>
  <c r="H20"/>
  <c r="I20"/>
  <c r="G20"/>
  <c r="G24" i="5"/>
  <c r="G23" s="1"/>
  <c r="H24"/>
  <c r="H23" s="1"/>
  <c r="I24"/>
  <c r="I23" s="1"/>
  <c r="G28"/>
  <c r="H28"/>
  <c r="I28"/>
  <c r="G29"/>
  <c r="H29"/>
  <c r="I29"/>
  <c r="G31"/>
  <c r="H31"/>
  <c r="I31"/>
  <c r="G32"/>
  <c r="H32"/>
  <c r="I32"/>
  <c r="G33"/>
  <c r="H33"/>
  <c r="I33"/>
  <c r="G35"/>
  <c r="H35"/>
  <c r="I35"/>
  <c r="G36"/>
  <c r="H36"/>
  <c r="I36"/>
  <c r="G37"/>
  <c r="H37"/>
  <c r="I37"/>
  <c r="G46"/>
  <c r="G45" s="1"/>
  <c r="G44" s="1"/>
  <c r="G43" s="1"/>
  <c r="H46"/>
  <c r="I46"/>
  <c r="H18" i="3"/>
  <c r="I18"/>
  <c r="H18" i="2"/>
  <c r="I18"/>
  <c r="G18"/>
  <c r="H40" i="1"/>
  <c r="H39" s="1"/>
  <c r="I40"/>
  <c r="I39" s="1"/>
  <c r="G39"/>
  <c r="H34"/>
  <c r="I34"/>
  <c r="I30"/>
  <c r="H30"/>
  <c r="G30"/>
  <c r="H27"/>
  <c r="I27"/>
  <c r="G27"/>
  <c r="H23"/>
  <c r="I23"/>
  <c r="G23"/>
  <c r="E19"/>
  <c r="D41"/>
  <c r="E41"/>
  <c r="F41"/>
  <c r="E40"/>
  <c r="F40"/>
  <c r="D40"/>
  <c r="D19"/>
  <c r="F19"/>
  <c r="D21"/>
  <c r="E21"/>
  <c r="F21"/>
  <c r="D22"/>
  <c r="E22"/>
  <c r="F22"/>
  <c r="D23"/>
  <c r="E23"/>
  <c r="F23"/>
  <c r="D24"/>
  <c r="E24"/>
  <c r="F24"/>
  <c r="D27"/>
  <c r="E27"/>
  <c r="F27"/>
  <c r="D28"/>
  <c r="E28"/>
  <c r="F28"/>
  <c r="D29"/>
  <c r="E29"/>
  <c r="F29"/>
  <c r="D30"/>
  <c r="E30"/>
  <c r="F30"/>
  <c r="D31"/>
  <c r="E31"/>
  <c r="F31"/>
  <c r="E18"/>
  <c r="F18"/>
  <c r="D18"/>
  <c r="G17" l="1"/>
  <c r="H17"/>
  <c r="I17"/>
  <c r="I27" i="5"/>
  <c r="G26" i="1"/>
  <c r="G25" s="1"/>
  <c r="I26"/>
  <c r="I25" s="1"/>
  <c r="G20" i="5"/>
  <c r="G17" s="1"/>
  <c r="H20"/>
  <c r="H17" s="1"/>
  <c r="I20"/>
  <c r="I17" s="1"/>
  <c r="I40"/>
  <c r="I39" s="1"/>
  <c r="I38" s="1"/>
  <c r="H45"/>
  <c r="H44" s="1"/>
  <c r="H43" s="1"/>
  <c r="G34"/>
  <c r="H30"/>
  <c r="G30"/>
  <c r="I45"/>
  <c r="I44" s="1"/>
  <c r="I43" s="1"/>
  <c r="G40"/>
  <c r="G39" s="1"/>
  <c r="G38" s="1"/>
  <c r="H34"/>
  <c r="I30"/>
  <c r="G27"/>
  <c r="H40"/>
  <c r="H39" s="1"/>
  <c r="H38" s="1"/>
  <c r="I34"/>
  <c r="H27"/>
  <c r="H26" i="1"/>
  <c r="I17" i="3"/>
  <c r="H17"/>
  <c r="G17"/>
  <c r="I17" i="2"/>
  <c r="H17"/>
  <c r="G17"/>
  <c r="H45" i="1"/>
  <c r="H44" s="1"/>
  <c r="H43" s="1"/>
  <c r="I45"/>
  <c r="I44" s="1"/>
  <c r="I43" s="1"/>
  <c r="G45"/>
  <c r="G44" s="1"/>
  <c r="G43" s="1"/>
  <c r="G16" i="3" l="1"/>
  <c r="G14" s="1"/>
  <c r="G15"/>
  <c r="I16"/>
  <c r="I14" s="1"/>
  <c r="I15"/>
  <c r="H16"/>
  <c r="H14" s="1"/>
  <c r="H15"/>
  <c r="I26" i="5"/>
  <c r="I25" s="1"/>
  <c r="G26"/>
  <c r="G15" s="1"/>
  <c r="H26"/>
  <c r="H25" s="1"/>
  <c r="I16" i="2"/>
  <c r="I14" s="1"/>
  <c r="I15"/>
  <c r="H16"/>
  <c r="H14" s="1"/>
  <c r="H15"/>
  <c r="G16"/>
  <c r="G14" s="1"/>
  <c r="G15"/>
  <c r="H25" i="1"/>
  <c r="H15"/>
  <c r="H14" s="1"/>
  <c r="I15"/>
  <c r="I14" s="1"/>
  <c r="G15"/>
  <c r="G14" s="1"/>
  <c r="I38"/>
  <c r="I16"/>
  <c r="G38"/>
  <c r="H38"/>
  <c r="H16"/>
  <c r="G25" i="5" l="1"/>
  <c r="H15"/>
  <c r="I15"/>
  <c r="I16"/>
  <c r="I14" s="1"/>
  <c r="H16"/>
  <c r="H14" s="1"/>
  <c r="G16" i="1"/>
  <c r="G16" i="5" l="1"/>
  <c r="G14" s="1"/>
</calcChain>
</file>

<file path=xl/sharedStrings.xml><?xml version="1.0" encoding="utf-8"?>
<sst xmlns="http://schemas.openxmlformats.org/spreadsheetml/2006/main" count="230" uniqueCount="63">
  <si>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</si>
  <si>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</si>
  <si>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ГРБС</t>
  </si>
  <si>
    <t>Рз Пр</t>
  </si>
  <si>
    <t>ЦСР</t>
  </si>
  <si>
    <t>Расходы, тыс. руб.</t>
  </si>
  <si>
    <t>2020 год</t>
  </si>
  <si>
    <t>Всего</t>
  </si>
  <si>
    <t>Ответственный исполнитель, соисполнители, участники (ГРБС)</t>
  </si>
  <si>
    <t>Приложение 3</t>
  </si>
  <si>
    <t>к муниципальной программе</t>
  </si>
  <si>
    <t>Финансовое обеспечение</t>
  </si>
  <si>
    <t xml:space="preserve">Основное мероприятие 4.1            Создание условий для развития молодежного кадрового потенциала </t>
  </si>
  <si>
    <t>Приложение 4</t>
  </si>
  <si>
    <t>за счет средств федерального бюджета</t>
  </si>
  <si>
    <t>за счет всех источников финансирования</t>
  </si>
  <si>
    <t>Приложение 5</t>
  </si>
  <si>
    <t>Администрация</t>
  </si>
  <si>
    <t>3</t>
  </si>
  <si>
    <t>4</t>
  </si>
  <si>
    <t>5</t>
  </si>
  <si>
    <t>Администрация, Молодежный центр</t>
  </si>
  <si>
    <t xml:space="preserve">Основное мероприятие 1.1
Обеспечение деятельности МБУ «Молодежный центр работы по месту жительства»
</t>
  </si>
  <si>
    <t>Подпрограмма 2 «Развитие молодежной активности»</t>
  </si>
  <si>
    <t xml:space="preserve">Основное мероприятие 2.1
Пропаганда духовно-нравственного развития и патриотического воспитания молодежи
</t>
  </si>
  <si>
    <t>Мероприятие 2.1.2
Проведение молодежных акций, мероприятий, направленных на пропаганду государственных символов Российской Федерации</t>
  </si>
  <si>
    <t xml:space="preserve">Мероприятие 2.2.2
Проведение целевых акций, мероприятий, пропагандирующих семейные ценности
</t>
  </si>
  <si>
    <t xml:space="preserve">Основное мероприятие 2.3
Вовлечение молодежи в социальную и культурную практику
</t>
  </si>
  <si>
    <t>Основное мероприятие 3.1
Содействие обеспечению молодых семей доступным жильем</t>
  </si>
  <si>
    <t>Административное мероприятие 3.1.2
Информирование молодежи о возможностях улучшения жилищных условий и механизмах реализации подпрограмм по обеспечению</t>
  </si>
  <si>
    <t>Суксунского городского округа</t>
  </si>
  <si>
    <r>
      <t>Администрация,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Молодежный центр</t>
    </r>
  </si>
  <si>
    <t xml:space="preserve">Мероприятие 1.2.1
Приобретение оборудования и предметов длительного пользования
</t>
  </si>
  <si>
    <t>Мероприятие1.3.1
Организация и участие в семинарах, курсах повышения квалификации</t>
  </si>
  <si>
    <r>
      <rPr>
        <i/>
        <sz val="14"/>
        <color theme="1"/>
        <rFont val="Times New Roman"/>
        <family val="1"/>
        <charset val="204"/>
      </rPr>
      <t>Основное мероприятие 1.2
Совершенствование инфра-структуры и материально-технической базы для занятий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</si>
  <si>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Основное мероприятие 1.3
Сохранение и формирование кадрового потенциала, повышение его профессионального уровня с учетом современных требований
</t>
  </si>
  <si>
    <t>Мероприятие 1.1.1
Обеспечение муниципальной услуги «Организация досуга детей, подростков и молодежи»</t>
  </si>
  <si>
    <t xml:space="preserve">Мероприятие 2.1.1
Проведение мероприятий по патриотическому воспитанию молодежи
</t>
  </si>
  <si>
    <t>Основное мероприятие 2.2
Повышение уровня гражданского образования молодежи</t>
  </si>
  <si>
    <t>Мероприятие 2.3.1
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</si>
  <si>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 xml:space="preserve">«Молодежная политика </t>
  </si>
  <si>
    <t>Суксунского городского округа»</t>
  </si>
  <si>
    <t>2021 год</t>
  </si>
  <si>
    <t>2022 год</t>
  </si>
  <si>
    <t>2021год</t>
  </si>
  <si>
    <t>Подпрограмма 4 «Кадры»</t>
  </si>
  <si>
    <t>Мероприятие 2.2.3
Участие в форумных кампаниях различного уровня</t>
  </si>
  <si>
    <t>Приложение 6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</si>
  <si>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</si>
  <si>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</si>
  <si>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Муниципальная программа «Молодежная политика Суксунского городского округа»</t>
  </si>
  <si>
    <t>Подпрограмма 1 «Развитие молодежной политики»</t>
  </si>
  <si>
    <t xml:space="preserve">Мероприятие 1.2.2                  Ремонтные (реконструкция, монтаж оборудования) работы по имущественному комплексу учреждения
</t>
  </si>
  <si>
    <t xml:space="preserve">Мероприятие 2.2.1
Проведение мероприятий, информационно-пропагандистской работы, направленных на форми-рование здорового образа жизни
</t>
  </si>
  <si>
    <t>Мероприятие 2.3.2
Проведение мероприятий, акций, направленных на развитие добровольчества</t>
  </si>
  <si>
    <t xml:space="preserve">Мероприятие 2.3.3
Проедение мероприятий по повышению социальной активности молодежи
</t>
  </si>
  <si>
    <t>Мероприятие 3.1.1                   Реализация мероприятий по обеспечению жильем молодых семей</t>
  </si>
  <si>
    <t>за счет средств бюджета Пермского края</t>
  </si>
  <si>
    <t>Мероприятие 4.1.1                Стимулирующие выплаты студентам - целевикам, обучающимся на очной форме обучения, сдавшим промежуточные и итоговые сессии на «хорошо» и «отлично»</t>
  </si>
  <si>
    <r>
      <t xml:space="preserve">Подпрограмма 3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Молодая семья</t>
    </r>
    <r>
      <rPr>
        <b/>
        <sz val="14"/>
        <color theme="1"/>
        <rFont val="Times New Roman"/>
        <family val="1"/>
        <charset val="204"/>
      </rPr>
      <t>»</t>
    </r>
  </si>
  <si>
    <t>Подпрограмма 3                                                 «Молодая семья»</t>
  </si>
  <si>
    <t>Подпрограмма 3                                                             «Молодая семья»</t>
  </si>
  <si>
    <t xml:space="preserve">Основное мероприятие 1.2
Совершенствование инфра-структуры и материально-технической базы для занятий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</si>
</sst>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view="pageBreakPreview" zoomScale="70" zoomScaleNormal="75" zoomScaleSheetLayoutView="70" workbookViewId="0">
      <selection activeCell="B9" sqref="B9:I9"/>
    </sheetView>
  </sheetViews>
  <sheetFormatPr defaultColWidth="20.140625" defaultRowHeight="18.75"/>
  <cols>
    <col min="1" max="1" width="1.42578125" style="3" customWidth="1"/>
    <col min="2" max="2" width="41.5703125" style="3" customWidth="1"/>
    <col min="3" max="3" width="22.28515625" style="3" customWidth="1"/>
    <col min="4" max="5" width="9.140625" style="1" customWidth="1"/>
    <col min="6" max="6" width="13.5703125" style="1" customWidth="1"/>
    <col min="7" max="8" width="11.5703125" style="3" customWidth="1"/>
    <col min="9" max="9" width="13.42578125" style="3" customWidth="1"/>
    <col min="10" max="16384" width="20.140625" style="3"/>
  </cols>
  <sheetData>
    <row r="1" spans="2:9" ht="18.75" customHeight="1">
      <c r="E1" s="2" t="s">
        <v>9</v>
      </c>
      <c r="F1" s="3"/>
    </row>
    <row r="2" spans="2:9" ht="18.75" customHeight="1">
      <c r="E2" s="2" t="s">
        <v>10</v>
      </c>
      <c r="F2" s="3"/>
    </row>
    <row r="3" spans="2:9" ht="18.75" customHeight="1">
      <c r="E3" s="2" t="s">
        <v>30</v>
      </c>
      <c r="F3" s="3"/>
    </row>
    <row r="4" spans="2:9" ht="24" customHeight="1">
      <c r="E4" s="2" t="s">
        <v>40</v>
      </c>
      <c r="F4" s="3"/>
    </row>
    <row r="5" spans="2:9" ht="18.75" customHeight="1">
      <c r="E5" s="2" t="s">
        <v>41</v>
      </c>
      <c r="F5" s="3"/>
    </row>
    <row r="6" spans="2:9" s="36" customFormat="1" ht="18.75" customHeight="1">
      <c r="D6" s="1"/>
      <c r="E6" s="2"/>
    </row>
    <row r="7" spans="2:9" ht="18.75" customHeight="1">
      <c r="B7" s="73" t="s">
        <v>11</v>
      </c>
      <c r="C7" s="73"/>
      <c r="D7" s="73"/>
      <c r="E7" s="73"/>
      <c r="F7" s="73"/>
      <c r="G7" s="73"/>
      <c r="H7" s="73"/>
      <c r="I7" s="73"/>
    </row>
    <row r="8" spans="2:9" ht="18.75" customHeight="1">
      <c r="B8" s="73" t="s">
        <v>48</v>
      </c>
      <c r="C8" s="73"/>
      <c r="D8" s="73"/>
      <c r="E8" s="73"/>
      <c r="F8" s="73"/>
      <c r="G8" s="73"/>
      <c r="H8" s="73"/>
      <c r="I8" s="73"/>
    </row>
    <row r="9" spans="2:9" ht="18.75" customHeight="1">
      <c r="B9" s="73" t="s">
        <v>49</v>
      </c>
      <c r="C9" s="73"/>
      <c r="D9" s="73"/>
      <c r="E9" s="73"/>
      <c r="F9" s="73"/>
      <c r="G9" s="73"/>
      <c r="H9" s="73"/>
      <c r="I9" s="73"/>
    </row>
    <row r="10" spans="2:9" ht="12.75" customHeight="1">
      <c r="C10" s="4"/>
    </row>
    <row r="11" spans="2:9" ht="48" customHeight="1">
      <c r="B11" s="51" t="s">
        <v>0</v>
      </c>
      <c r="C11" s="51" t="s">
        <v>8</v>
      </c>
      <c r="D11" s="54" t="s">
        <v>1</v>
      </c>
      <c r="E11" s="54"/>
      <c r="F11" s="54"/>
      <c r="G11" s="51" t="s">
        <v>5</v>
      </c>
      <c r="H11" s="51"/>
      <c r="I11" s="51"/>
    </row>
    <row r="12" spans="2:9" ht="48" customHeight="1">
      <c r="B12" s="51"/>
      <c r="C12" s="51"/>
      <c r="D12" s="46" t="s">
        <v>2</v>
      </c>
      <c r="E12" s="46" t="s">
        <v>3</v>
      </c>
      <c r="F12" s="46" t="s">
        <v>4</v>
      </c>
      <c r="G12" s="44" t="s">
        <v>6</v>
      </c>
      <c r="H12" s="44" t="s">
        <v>42</v>
      </c>
      <c r="I12" s="44" t="s">
        <v>43</v>
      </c>
    </row>
    <row r="13" spans="2:9" s="15" customFormat="1" ht="18.75" customHeight="1">
      <c r="B13" s="44">
        <v>1</v>
      </c>
      <c r="C13" s="44">
        <v>2</v>
      </c>
      <c r="D13" s="46" t="s">
        <v>18</v>
      </c>
      <c r="E13" s="46" t="s">
        <v>19</v>
      </c>
      <c r="F13" s="46" t="s">
        <v>20</v>
      </c>
      <c r="G13" s="44">
        <v>6</v>
      </c>
      <c r="H13" s="44">
        <v>7</v>
      </c>
      <c r="I13" s="44">
        <v>8</v>
      </c>
    </row>
    <row r="14" spans="2:9" ht="37.5" customHeight="1">
      <c r="B14" s="52" t="s">
        <v>50</v>
      </c>
      <c r="C14" s="45" t="s">
        <v>7</v>
      </c>
      <c r="D14" s="53"/>
      <c r="E14" s="53"/>
      <c r="F14" s="53"/>
      <c r="G14" s="20">
        <f>G15</f>
        <v>5896.5</v>
      </c>
      <c r="H14" s="20">
        <f t="shared" ref="H14:I14" si="0">H15</f>
        <v>5813</v>
      </c>
      <c r="I14" s="20">
        <f t="shared" si="0"/>
        <v>5813</v>
      </c>
    </row>
    <row r="15" spans="2:9" ht="37.5" customHeight="1">
      <c r="B15" s="52"/>
      <c r="C15" s="45" t="s">
        <v>21</v>
      </c>
      <c r="D15" s="53"/>
      <c r="E15" s="53"/>
      <c r="F15" s="53"/>
      <c r="G15" s="20">
        <f>G17+G26+G39+G44</f>
        <v>5896.5</v>
      </c>
      <c r="H15" s="20">
        <f>H17+H26+H39+H44</f>
        <v>5813</v>
      </c>
      <c r="I15" s="20">
        <f>I17+I26+I39+I44</f>
        <v>5813</v>
      </c>
    </row>
    <row r="16" spans="2:9" ht="21.75" customHeight="1">
      <c r="B16" s="59" t="s">
        <v>51</v>
      </c>
      <c r="C16" s="43" t="s">
        <v>7</v>
      </c>
      <c r="D16" s="56"/>
      <c r="E16" s="56"/>
      <c r="F16" s="56"/>
      <c r="G16" s="22">
        <f>G17</f>
        <v>4786.5</v>
      </c>
      <c r="H16" s="22">
        <f t="shared" ref="H16:I16" si="1">H17</f>
        <v>4733</v>
      </c>
      <c r="I16" s="22">
        <f t="shared" si="1"/>
        <v>4733</v>
      </c>
    </row>
    <row r="17" spans="2:9" ht="68.25" customHeight="1">
      <c r="B17" s="59"/>
      <c r="C17" s="43" t="s">
        <v>21</v>
      </c>
      <c r="D17" s="56"/>
      <c r="E17" s="56"/>
      <c r="F17" s="56"/>
      <c r="G17" s="22">
        <f>G18+G20+G23</f>
        <v>4786.5</v>
      </c>
      <c r="H17" s="22">
        <f t="shared" ref="H17:I17" si="2">H18+H20+H23</f>
        <v>4733</v>
      </c>
      <c r="I17" s="22">
        <f t="shared" si="2"/>
        <v>4733</v>
      </c>
    </row>
    <row r="18" spans="2:9" ht="79.5" customHeight="1">
      <c r="B18" s="23" t="s">
        <v>22</v>
      </c>
      <c r="C18" s="24" t="s">
        <v>21</v>
      </c>
      <c r="D18" s="25">
        <f>'все источники'!D18</f>
        <v>0</v>
      </c>
      <c r="E18" s="25">
        <f>'все источники'!E18</f>
        <v>0</v>
      </c>
      <c r="F18" s="25">
        <f>'все источники'!F18</f>
        <v>0</v>
      </c>
      <c r="G18" s="26">
        <f>G19</f>
        <v>4786.5</v>
      </c>
      <c r="H18" s="26">
        <f t="shared" ref="H18:I18" si="3">H19</f>
        <v>4723</v>
      </c>
      <c r="I18" s="26">
        <f t="shared" si="3"/>
        <v>4723</v>
      </c>
    </row>
    <row r="19" spans="2:9" ht="105" customHeight="1">
      <c r="B19" s="7" t="s">
        <v>36</v>
      </c>
      <c r="C19" s="8" t="s">
        <v>31</v>
      </c>
      <c r="D19" s="9">
        <f>'все источники'!D19</f>
        <v>0</v>
      </c>
      <c r="E19" s="9">
        <f>'все источники'!E19</f>
        <v>0</v>
      </c>
      <c r="F19" s="9">
        <f>'все источники'!F19</f>
        <v>0</v>
      </c>
      <c r="G19" s="10">
        <v>4786.5</v>
      </c>
      <c r="H19" s="10">
        <v>4723</v>
      </c>
      <c r="I19" s="10">
        <v>4723</v>
      </c>
    </row>
    <row r="20" spans="2:9" s="32" customFormat="1" ht="77.25" customHeight="1">
      <c r="B20" s="38" t="s">
        <v>34</v>
      </c>
      <c r="C20" s="47" t="s">
        <v>31</v>
      </c>
      <c r="D20" s="31">
        <f>'все источники'!D20</f>
        <v>0</v>
      </c>
      <c r="E20" s="31">
        <f>'все источники'!E20</f>
        <v>0</v>
      </c>
      <c r="F20" s="31">
        <f>'все источники'!F20</f>
        <v>0</v>
      </c>
      <c r="G20" s="33">
        <f>SUM(G21:G22)</f>
        <v>0</v>
      </c>
      <c r="H20" s="33">
        <f t="shared" ref="H20:I20" si="4">SUM(H21:H22)</f>
        <v>0</v>
      </c>
      <c r="I20" s="33">
        <f t="shared" si="4"/>
        <v>0</v>
      </c>
    </row>
    <row r="21" spans="2:9" ht="83.25" customHeight="1">
      <c r="B21" s="7" t="s">
        <v>32</v>
      </c>
      <c r="C21" s="8" t="s">
        <v>21</v>
      </c>
      <c r="D21" s="9">
        <f>'все источники'!D21</f>
        <v>0</v>
      </c>
      <c r="E21" s="9">
        <f>'все источники'!E21</f>
        <v>0</v>
      </c>
      <c r="F21" s="9">
        <f>'все источники'!F21</f>
        <v>0</v>
      </c>
      <c r="G21" s="10">
        <v>0</v>
      </c>
      <c r="H21" s="10">
        <v>0</v>
      </c>
      <c r="I21" s="10">
        <v>0</v>
      </c>
    </row>
    <row r="22" spans="2:9" s="18" customFormat="1" ht="99" customHeight="1">
      <c r="B22" s="7" t="s">
        <v>52</v>
      </c>
      <c r="C22" s="8" t="s">
        <v>21</v>
      </c>
      <c r="D22" s="6">
        <f>'все источники'!D22</f>
        <v>0</v>
      </c>
      <c r="E22" s="6">
        <f>'все источники'!E22</f>
        <v>0</v>
      </c>
      <c r="F22" s="6">
        <f>'все источники'!F22</f>
        <v>0</v>
      </c>
      <c r="G22" s="10">
        <v>0</v>
      </c>
      <c r="H22" s="10">
        <v>0</v>
      </c>
      <c r="I22" s="10">
        <v>0</v>
      </c>
    </row>
    <row r="23" spans="2:9" ht="102" customHeight="1">
      <c r="B23" s="27" t="s">
        <v>35</v>
      </c>
      <c r="C23" s="24" t="s">
        <v>21</v>
      </c>
      <c r="D23" s="25">
        <f>'все источники'!D23</f>
        <v>0</v>
      </c>
      <c r="E23" s="25">
        <f>'все источники'!E23</f>
        <v>0</v>
      </c>
      <c r="F23" s="25">
        <f>'все источники'!F23</f>
        <v>0</v>
      </c>
      <c r="G23" s="26">
        <f>SUM(G24)</f>
        <v>0</v>
      </c>
      <c r="H23" s="26">
        <f t="shared" ref="H23:I23" si="5">SUM(H24)</f>
        <v>10</v>
      </c>
      <c r="I23" s="26">
        <f t="shared" si="5"/>
        <v>10</v>
      </c>
    </row>
    <row r="24" spans="2:9" ht="83.25" customHeight="1">
      <c r="B24" s="11" t="s">
        <v>33</v>
      </c>
      <c r="C24" s="8" t="s">
        <v>21</v>
      </c>
      <c r="D24" s="9">
        <f>'все источники'!D24</f>
        <v>0</v>
      </c>
      <c r="E24" s="9">
        <f>'все источники'!E24</f>
        <v>0</v>
      </c>
      <c r="F24" s="9">
        <f>'все источники'!F24</f>
        <v>0</v>
      </c>
      <c r="G24" s="10">
        <v>0</v>
      </c>
      <c r="H24" s="10">
        <v>10</v>
      </c>
      <c r="I24" s="10">
        <v>10</v>
      </c>
    </row>
    <row r="25" spans="2:9" ht="27" customHeight="1">
      <c r="B25" s="59" t="s">
        <v>23</v>
      </c>
      <c r="C25" s="43" t="s">
        <v>7</v>
      </c>
      <c r="D25" s="57"/>
      <c r="E25" s="57"/>
      <c r="F25" s="57"/>
      <c r="G25" s="22">
        <f>G26</f>
        <v>500</v>
      </c>
      <c r="H25" s="22">
        <f>H26</f>
        <v>570</v>
      </c>
      <c r="I25" s="22">
        <f>I26</f>
        <v>570</v>
      </c>
    </row>
    <row r="26" spans="2:9" ht="64.5" customHeight="1">
      <c r="B26" s="60"/>
      <c r="C26" s="43" t="s">
        <v>21</v>
      </c>
      <c r="D26" s="58"/>
      <c r="E26" s="58"/>
      <c r="F26" s="58"/>
      <c r="G26" s="22">
        <f>G27+G30+G34</f>
        <v>500</v>
      </c>
      <c r="H26" s="22">
        <f t="shared" ref="H26:I26" si="6">H27+H30+H34</f>
        <v>570</v>
      </c>
      <c r="I26" s="22">
        <f t="shared" si="6"/>
        <v>570</v>
      </c>
    </row>
    <row r="27" spans="2:9" ht="96.75" customHeight="1">
      <c r="B27" s="27" t="s">
        <v>24</v>
      </c>
      <c r="C27" s="24" t="s">
        <v>21</v>
      </c>
      <c r="D27" s="25">
        <f>'все источники'!D27</f>
        <v>0</v>
      </c>
      <c r="E27" s="25">
        <f>'все источники'!E27</f>
        <v>0</v>
      </c>
      <c r="F27" s="25">
        <f>'все источники'!F27</f>
        <v>0</v>
      </c>
      <c r="G27" s="26">
        <f>SUM(G28:G29)</f>
        <v>40</v>
      </c>
      <c r="H27" s="26">
        <f t="shared" ref="H27:I27" si="7">SUM(H28:H29)</f>
        <v>40</v>
      </c>
      <c r="I27" s="26">
        <f t="shared" si="7"/>
        <v>40</v>
      </c>
    </row>
    <row r="28" spans="2:9" ht="76.5" customHeight="1">
      <c r="B28" s="11" t="s">
        <v>37</v>
      </c>
      <c r="C28" s="8" t="s">
        <v>21</v>
      </c>
      <c r="D28" s="9">
        <f>'все источники'!D28</f>
        <v>0</v>
      </c>
      <c r="E28" s="9">
        <f>'все источники'!E28</f>
        <v>0</v>
      </c>
      <c r="F28" s="9">
        <f>'все источники'!F28</f>
        <v>0</v>
      </c>
      <c r="G28" s="10">
        <v>30</v>
      </c>
      <c r="H28" s="10">
        <v>30</v>
      </c>
      <c r="I28" s="10">
        <v>30</v>
      </c>
    </row>
    <row r="29" spans="2:9" ht="104.25" customHeight="1">
      <c r="B29" s="11" t="s">
        <v>25</v>
      </c>
      <c r="C29" s="8" t="s">
        <v>21</v>
      </c>
      <c r="D29" s="9">
        <f>'все источники'!D29</f>
        <v>0</v>
      </c>
      <c r="E29" s="9">
        <f>'все источники'!E29</f>
        <v>0</v>
      </c>
      <c r="F29" s="9">
        <f>'все источники'!F29</f>
        <v>0</v>
      </c>
      <c r="G29" s="10">
        <v>10</v>
      </c>
      <c r="H29" s="10">
        <v>10</v>
      </c>
      <c r="I29" s="10">
        <v>10</v>
      </c>
    </row>
    <row r="30" spans="2:9" s="13" customFormat="1" ht="67.5" customHeight="1">
      <c r="B30" s="27" t="s">
        <v>38</v>
      </c>
      <c r="C30" s="24" t="s">
        <v>21</v>
      </c>
      <c r="D30" s="25">
        <f>'все источники'!D30</f>
        <v>0</v>
      </c>
      <c r="E30" s="25">
        <f>'все источники'!E30</f>
        <v>0</v>
      </c>
      <c r="F30" s="25">
        <f>'все источники'!F30</f>
        <v>0</v>
      </c>
      <c r="G30" s="26">
        <f>SUM(G31:G33)</f>
        <v>95</v>
      </c>
      <c r="H30" s="26">
        <f t="shared" ref="H30" si="8">SUM(H31:H33)</f>
        <v>105</v>
      </c>
      <c r="I30" s="26">
        <f>SUM(I31:I33)</f>
        <v>105</v>
      </c>
    </row>
    <row r="31" spans="2:9" s="13" customFormat="1" ht="96.75" customHeight="1">
      <c r="B31" s="11" t="s">
        <v>53</v>
      </c>
      <c r="C31" s="8" t="s">
        <v>21</v>
      </c>
      <c r="D31" s="9">
        <f>'все источники'!D31</f>
        <v>0</v>
      </c>
      <c r="E31" s="9">
        <f>'все источники'!E31</f>
        <v>0</v>
      </c>
      <c r="F31" s="9">
        <f>'все источники'!F31</f>
        <v>0</v>
      </c>
      <c r="G31" s="10">
        <v>55</v>
      </c>
      <c r="H31" s="10">
        <v>55</v>
      </c>
      <c r="I31" s="10">
        <v>55</v>
      </c>
    </row>
    <row r="32" spans="2:9" s="18" customFormat="1" ht="78.75" customHeight="1">
      <c r="B32" s="11" t="s">
        <v>26</v>
      </c>
      <c r="C32" s="8" t="s">
        <v>21</v>
      </c>
      <c r="D32" s="9">
        <f>'все источники'!D32</f>
        <v>0</v>
      </c>
      <c r="E32" s="9">
        <f>'все источники'!E32</f>
        <v>0</v>
      </c>
      <c r="F32" s="9">
        <f>'все источники'!F32</f>
        <v>0</v>
      </c>
      <c r="G32" s="10">
        <v>35</v>
      </c>
      <c r="H32" s="10">
        <v>40</v>
      </c>
      <c r="I32" s="10">
        <v>40</v>
      </c>
    </row>
    <row r="33" spans="2:9" s="18" customFormat="1" ht="58.5" customHeight="1">
      <c r="B33" s="11" t="s">
        <v>46</v>
      </c>
      <c r="C33" s="8" t="s">
        <v>21</v>
      </c>
      <c r="D33" s="9">
        <f>'все источники'!D33</f>
        <v>0</v>
      </c>
      <c r="E33" s="9">
        <f>'все источники'!E33</f>
        <v>0</v>
      </c>
      <c r="F33" s="9">
        <f>'все источники'!F33</f>
        <v>0</v>
      </c>
      <c r="G33" s="10">
        <v>5</v>
      </c>
      <c r="H33" s="10">
        <v>10</v>
      </c>
      <c r="I33" s="10">
        <v>10</v>
      </c>
    </row>
    <row r="34" spans="2:9" s="18" customFormat="1" ht="78.75" customHeight="1">
      <c r="B34" s="27" t="s">
        <v>27</v>
      </c>
      <c r="C34" s="24" t="s">
        <v>21</v>
      </c>
      <c r="D34" s="31">
        <f>'все источники'!D34</f>
        <v>0</v>
      </c>
      <c r="E34" s="31">
        <f>'все источники'!E34</f>
        <v>0</v>
      </c>
      <c r="F34" s="31">
        <f>'все источники'!F34</f>
        <v>0</v>
      </c>
      <c r="G34" s="26">
        <f>SUM(G35:G37)</f>
        <v>365</v>
      </c>
      <c r="H34" s="26">
        <f t="shared" ref="H34:I34" si="9">SUM(H35:H37)</f>
        <v>425</v>
      </c>
      <c r="I34" s="26">
        <f t="shared" si="9"/>
        <v>425</v>
      </c>
    </row>
    <row r="35" spans="2:9" ht="123" customHeight="1">
      <c r="B35" s="11" t="s">
        <v>39</v>
      </c>
      <c r="C35" s="8" t="s">
        <v>21</v>
      </c>
      <c r="D35" s="9">
        <f>'все источники'!D35</f>
        <v>0</v>
      </c>
      <c r="E35" s="9">
        <f>'все источники'!E35</f>
        <v>0</v>
      </c>
      <c r="F35" s="9">
        <f>'все источники'!F35</f>
        <v>0</v>
      </c>
      <c r="G35" s="10">
        <v>92</v>
      </c>
      <c r="H35" s="10">
        <v>100</v>
      </c>
      <c r="I35" s="10">
        <v>100</v>
      </c>
    </row>
    <row r="36" spans="2:9" ht="79.5" customHeight="1">
      <c r="B36" s="11" t="s">
        <v>54</v>
      </c>
      <c r="C36" s="8" t="s">
        <v>21</v>
      </c>
      <c r="D36" s="9">
        <f>'все источники'!D36</f>
        <v>0</v>
      </c>
      <c r="E36" s="9">
        <f>'все источники'!E36</f>
        <v>0</v>
      </c>
      <c r="F36" s="9">
        <f>'все источники'!F36</f>
        <v>0</v>
      </c>
      <c r="G36" s="10">
        <v>23</v>
      </c>
      <c r="H36" s="10">
        <v>25</v>
      </c>
      <c r="I36" s="10">
        <v>25</v>
      </c>
    </row>
    <row r="37" spans="2:9" ht="78.75" customHeight="1">
      <c r="B37" s="11" t="s">
        <v>55</v>
      </c>
      <c r="C37" s="8" t="s">
        <v>21</v>
      </c>
      <c r="D37" s="9">
        <f>'все источники'!D37</f>
        <v>0</v>
      </c>
      <c r="E37" s="9">
        <f>'все источники'!E37</f>
        <v>0</v>
      </c>
      <c r="F37" s="9">
        <f>'все источники'!F37</f>
        <v>0</v>
      </c>
      <c r="G37" s="10">
        <v>250</v>
      </c>
      <c r="H37" s="10">
        <v>300</v>
      </c>
      <c r="I37" s="10">
        <v>300</v>
      </c>
    </row>
    <row r="38" spans="2:9" ht="28.5" customHeight="1">
      <c r="B38" s="59" t="s">
        <v>60</v>
      </c>
      <c r="C38" s="43" t="s">
        <v>7</v>
      </c>
      <c r="D38" s="55"/>
      <c r="E38" s="55"/>
      <c r="F38" s="55"/>
      <c r="G38" s="22">
        <f>G39</f>
        <v>600</v>
      </c>
      <c r="H38" s="22">
        <f t="shared" ref="H38:I39" si="10">H39</f>
        <v>500</v>
      </c>
      <c r="I38" s="22">
        <f t="shared" si="10"/>
        <v>500</v>
      </c>
    </row>
    <row r="39" spans="2:9" ht="28.5" customHeight="1">
      <c r="B39" s="59"/>
      <c r="C39" s="43" t="s">
        <v>17</v>
      </c>
      <c r="D39" s="55"/>
      <c r="E39" s="55"/>
      <c r="F39" s="55"/>
      <c r="G39" s="22">
        <f>G40</f>
        <v>600</v>
      </c>
      <c r="H39" s="22">
        <f t="shared" si="10"/>
        <v>500</v>
      </c>
      <c r="I39" s="22">
        <f t="shared" si="10"/>
        <v>500</v>
      </c>
    </row>
    <row r="40" spans="2:9" ht="60.75" customHeight="1">
      <c r="B40" s="29" t="s">
        <v>28</v>
      </c>
      <c r="C40" s="47" t="s">
        <v>17</v>
      </c>
      <c r="D40" s="25">
        <f>'все источники'!D42</f>
        <v>0</v>
      </c>
      <c r="E40" s="25">
        <f>'все источники'!E42</f>
        <v>0</v>
      </c>
      <c r="F40" s="25">
        <f>'все источники'!F42</f>
        <v>0</v>
      </c>
      <c r="G40" s="26">
        <f>SUM(G41:G42)</f>
        <v>600</v>
      </c>
      <c r="H40" s="26">
        <f>SUM(H41:H42)</f>
        <v>500</v>
      </c>
      <c r="I40" s="26">
        <f>SUM(I41:I42)</f>
        <v>500</v>
      </c>
    </row>
    <row r="41" spans="2:9" ht="77.25" customHeight="1">
      <c r="B41" s="12" t="s">
        <v>56</v>
      </c>
      <c r="C41" s="8" t="s">
        <v>17</v>
      </c>
      <c r="D41" s="9">
        <f>'все источники'!D43</f>
        <v>0</v>
      </c>
      <c r="E41" s="9">
        <f>'все источники'!E43</f>
        <v>0</v>
      </c>
      <c r="F41" s="9">
        <f>'все источники'!F43</f>
        <v>0</v>
      </c>
      <c r="G41" s="28">
        <v>600</v>
      </c>
      <c r="H41" s="28">
        <v>500</v>
      </c>
      <c r="I41" s="28">
        <v>500</v>
      </c>
    </row>
    <row r="42" spans="2:9" ht="138.75" customHeight="1">
      <c r="B42" s="12" t="s">
        <v>29</v>
      </c>
      <c r="C42" s="8" t="s">
        <v>17</v>
      </c>
      <c r="D42" s="9">
        <f>'все источники'!D44</f>
        <v>0</v>
      </c>
      <c r="E42" s="9">
        <f>'все источники'!E44</f>
        <v>0</v>
      </c>
      <c r="F42" s="9">
        <f>'все источники'!F44</f>
        <v>0</v>
      </c>
      <c r="G42" s="28">
        <v>0</v>
      </c>
      <c r="H42" s="10">
        <v>0</v>
      </c>
      <c r="I42" s="10">
        <v>0</v>
      </c>
    </row>
    <row r="43" spans="2:9" ht="19.5">
      <c r="B43" s="59" t="s">
        <v>45</v>
      </c>
      <c r="C43" s="43" t="s">
        <v>7</v>
      </c>
      <c r="D43" s="55"/>
      <c r="E43" s="56"/>
      <c r="F43" s="55"/>
      <c r="G43" s="22">
        <f>G44</f>
        <v>10</v>
      </c>
      <c r="H43" s="22">
        <f t="shared" ref="H43:I43" si="11">H44</f>
        <v>10</v>
      </c>
      <c r="I43" s="22">
        <f t="shared" si="11"/>
        <v>10</v>
      </c>
    </row>
    <row r="44" spans="2:9" ht="39">
      <c r="B44" s="59"/>
      <c r="C44" s="43" t="s">
        <v>17</v>
      </c>
      <c r="D44" s="55"/>
      <c r="E44" s="56"/>
      <c r="F44" s="55"/>
      <c r="G44" s="22">
        <f>G45</f>
        <v>10</v>
      </c>
      <c r="H44" s="22">
        <f t="shared" ref="H44:I44" si="12">H45</f>
        <v>10</v>
      </c>
      <c r="I44" s="22">
        <f t="shared" si="12"/>
        <v>10</v>
      </c>
    </row>
    <row r="45" spans="2:9" ht="75">
      <c r="B45" s="23" t="s">
        <v>12</v>
      </c>
      <c r="C45" s="47" t="s">
        <v>17</v>
      </c>
      <c r="D45" s="25">
        <f>'все источники'!D45</f>
        <v>0</v>
      </c>
      <c r="E45" s="25">
        <f>'все источники'!E45</f>
        <v>0</v>
      </c>
      <c r="F45" s="25">
        <f>'все источники'!F45</f>
        <v>0</v>
      </c>
      <c r="G45" s="26">
        <f>SUM(G46:G46)</f>
        <v>10</v>
      </c>
      <c r="H45" s="26">
        <f>SUM(H46:H46)</f>
        <v>10</v>
      </c>
      <c r="I45" s="26">
        <f>SUM(I46:I46)</f>
        <v>10</v>
      </c>
    </row>
    <row r="46" spans="2:9" ht="135" customHeight="1">
      <c r="B46" s="7" t="s">
        <v>58</v>
      </c>
      <c r="C46" s="8" t="s">
        <v>17</v>
      </c>
      <c r="D46" s="30">
        <f>'все источники'!D46</f>
        <v>0</v>
      </c>
      <c r="E46" s="30">
        <f>'все источники'!E46</f>
        <v>0</v>
      </c>
      <c r="F46" s="30">
        <f>'все источники'!F46</f>
        <v>0</v>
      </c>
      <c r="G46" s="10">
        <v>10</v>
      </c>
      <c r="H46" s="10">
        <v>10</v>
      </c>
      <c r="I46" s="10">
        <v>10</v>
      </c>
    </row>
    <row r="47" spans="2:9" ht="97.5" customHeight="1"/>
    <row r="48" spans="2:9" ht="57.75" customHeight="1"/>
    <row r="49" spans="2:9" ht="93.75" customHeight="1"/>
    <row r="50" spans="2:9" ht="76.5" customHeight="1"/>
    <row r="51" spans="2:9" ht="59.25" customHeight="1"/>
    <row r="52" spans="2:9" ht="115.5" customHeight="1"/>
    <row r="53" spans="2:9" ht="75.75" customHeight="1"/>
    <row r="54" spans="2:9" ht="75" customHeight="1"/>
    <row r="56" spans="2:9" s="14" customFormat="1">
      <c r="B56" s="3"/>
      <c r="C56" s="3"/>
      <c r="D56" s="1"/>
      <c r="E56" s="1"/>
      <c r="F56" s="1"/>
      <c r="G56" s="3"/>
      <c r="H56" s="3"/>
      <c r="I56" s="3"/>
    </row>
    <row r="57" spans="2:9" ht="23.25" customHeight="1"/>
    <row r="58" spans="2:9" ht="23.25" customHeight="1"/>
    <row r="60" spans="2:9" ht="105.75" customHeight="1"/>
    <row r="61" spans="2:9" ht="95.25" customHeight="1"/>
  </sheetData>
  <mergeCells count="27">
    <mergeCell ref="B25:B26"/>
    <mergeCell ref="D43:D44"/>
    <mergeCell ref="E43:E44"/>
    <mergeCell ref="B16:B17"/>
    <mergeCell ref="B43:B44"/>
    <mergeCell ref="B38:B39"/>
    <mergeCell ref="D25:D26"/>
    <mergeCell ref="E25:E26"/>
    <mergeCell ref="F43:F44"/>
    <mergeCell ref="D14:D15"/>
    <mergeCell ref="E14:E15"/>
    <mergeCell ref="D16:D17"/>
    <mergeCell ref="E16:E17"/>
    <mergeCell ref="D38:D39"/>
    <mergeCell ref="E38:E39"/>
    <mergeCell ref="F16:F17"/>
    <mergeCell ref="F38:F39"/>
    <mergeCell ref="F25:F26"/>
    <mergeCell ref="B7:I7"/>
    <mergeCell ref="B8:I8"/>
    <mergeCell ref="B9:I9"/>
    <mergeCell ref="G11:I11"/>
    <mergeCell ref="B14:B15"/>
    <mergeCell ref="F14:F15"/>
    <mergeCell ref="D11:F11"/>
    <mergeCell ref="C11:C12"/>
    <mergeCell ref="B11:B12"/>
  </mergeCells>
  <pageMargins left="0.55118110236220474" right="0.27559055118110237" top="0.74" bottom="0.27559055118110237" header="0.41" footer="0.15748031496062992"/>
  <pageSetup paperSize="9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24"/>
  <sheetViews>
    <sheetView view="pageBreakPreview" zoomScale="70" zoomScaleNormal="75" zoomScaleSheetLayoutView="70" workbookViewId="0">
      <selection activeCell="B9" sqref="B9:I9"/>
    </sheetView>
  </sheetViews>
  <sheetFormatPr defaultColWidth="20.140625" defaultRowHeight="18.75"/>
  <cols>
    <col min="1" max="1" width="1.42578125" style="3" customWidth="1"/>
    <col min="2" max="2" width="41.42578125" style="3" customWidth="1"/>
    <col min="3" max="3" width="21.85546875" style="3" customWidth="1"/>
    <col min="4" max="5" width="9.140625" style="1" customWidth="1"/>
    <col min="6" max="6" width="13.5703125" style="1" customWidth="1"/>
    <col min="7" max="9" width="13.42578125" style="3" customWidth="1"/>
    <col min="10" max="16384" width="20.140625" style="3"/>
  </cols>
  <sheetData>
    <row r="1" spans="2:9">
      <c r="E1" s="2" t="s">
        <v>13</v>
      </c>
      <c r="F1" s="3"/>
    </row>
    <row r="2" spans="2:9">
      <c r="E2" s="2" t="s">
        <v>10</v>
      </c>
      <c r="F2" s="3"/>
    </row>
    <row r="3" spans="2:9">
      <c r="E3" s="2" t="s">
        <v>30</v>
      </c>
      <c r="F3" s="3"/>
    </row>
    <row r="4" spans="2:9">
      <c r="E4" s="2" t="s">
        <v>40</v>
      </c>
      <c r="F4" s="3"/>
    </row>
    <row r="5" spans="2:9">
      <c r="E5" s="2" t="s">
        <v>41</v>
      </c>
      <c r="F5" s="3"/>
    </row>
    <row r="6" spans="2:9" s="36" customFormat="1">
      <c r="D6" s="1"/>
      <c r="E6" s="2"/>
    </row>
    <row r="7" spans="2:9">
      <c r="B7" s="73" t="s">
        <v>11</v>
      </c>
      <c r="C7" s="73"/>
      <c r="D7" s="73"/>
      <c r="E7" s="73"/>
      <c r="F7" s="73"/>
      <c r="G7" s="73"/>
      <c r="H7" s="73"/>
      <c r="I7" s="73"/>
    </row>
    <row r="8" spans="2:9" ht="18.75" customHeight="1">
      <c r="B8" s="73" t="s">
        <v>48</v>
      </c>
      <c r="C8" s="73"/>
      <c r="D8" s="73"/>
      <c r="E8" s="73"/>
      <c r="F8" s="73"/>
      <c r="G8" s="73"/>
      <c r="H8" s="73"/>
      <c r="I8" s="73"/>
    </row>
    <row r="9" spans="2:9">
      <c r="B9" s="73" t="s">
        <v>57</v>
      </c>
      <c r="C9" s="73"/>
      <c r="D9" s="73"/>
      <c r="E9" s="73"/>
      <c r="F9" s="73"/>
      <c r="G9" s="73"/>
      <c r="H9" s="73"/>
      <c r="I9" s="73"/>
    </row>
    <row r="10" spans="2:9">
      <c r="C10" s="4"/>
    </row>
    <row r="11" spans="2:9" ht="51" customHeight="1">
      <c r="B11" s="51" t="s">
        <v>0</v>
      </c>
      <c r="C11" s="51" t="s">
        <v>8</v>
      </c>
      <c r="D11" s="54" t="s">
        <v>1</v>
      </c>
      <c r="E11" s="54"/>
      <c r="F11" s="54"/>
      <c r="G11" s="51" t="s">
        <v>5</v>
      </c>
      <c r="H11" s="51"/>
      <c r="I11" s="51"/>
    </row>
    <row r="12" spans="2:9" ht="51" customHeight="1">
      <c r="B12" s="51"/>
      <c r="C12" s="51"/>
      <c r="D12" s="5" t="s">
        <v>2</v>
      </c>
      <c r="E12" s="5" t="s">
        <v>3</v>
      </c>
      <c r="F12" s="5" t="s">
        <v>4</v>
      </c>
      <c r="G12" s="37" t="s">
        <v>6</v>
      </c>
      <c r="H12" s="37" t="s">
        <v>42</v>
      </c>
      <c r="I12" s="37" t="s">
        <v>43</v>
      </c>
    </row>
    <row r="13" spans="2:9" s="15" customFormat="1" ht="21" customHeight="1">
      <c r="B13" s="16">
        <v>1</v>
      </c>
      <c r="C13" s="16">
        <v>2</v>
      </c>
      <c r="D13" s="17" t="s">
        <v>18</v>
      </c>
      <c r="E13" s="17" t="s">
        <v>19</v>
      </c>
      <c r="F13" s="17" t="s">
        <v>20</v>
      </c>
      <c r="G13" s="16">
        <v>6</v>
      </c>
      <c r="H13" s="16">
        <v>7</v>
      </c>
      <c r="I13" s="16">
        <v>8</v>
      </c>
    </row>
    <row r="14" spans="2:9" ht="29.25" customHeight="1">
      <c r="B14" s="52" t="s">
        <v>50</v>
      </c>
      <c r="C14" s="19" t="s">
        <v>7</v>
      </c>
      <c r="D14" s="63"/>
      <c r="E14" s="63"/>
      <c r="F14" s="63"/>
      <c r="G14" s="20">
        <f>G16</f>
        <v>603.54999999999995</v>
      </c>
      <c r="H14" s="20">
        <f t="shared" ref="H14:I14" si="0">H16</f>
        <v>603.54999999999995</v>
      </c>
      <c r="I14" s="20">
        <f t="shared" si="0"/>
        <v>0</v>
      </c>
    </row>
    <row r="15" spans="2:9" ht="32.25" customHeight="1">
      <c r="B15" s="52"/>
      <c r="C15" s="19" t="s">
        <v>17</v>
      </c>
      <c r="D15" s="67"/>
      <c r="E15" s="67"/>
      <c r="F15" s="64"/>
      <c r="G15" s="20">
        <f>G17</f>
        <v>603.54999999999995</v>
      </c>
      <c r="H15" s="20">
        <f t="shared" ref="H15:I15" si="1">H17</f>
        <v>603.54999999999995</v>
      </c>
      <c r="I15" s="20">
        <f t="shared" si="1"/>
        <v>0</v>
      </c>
    </row>
    <row r="16" spans="2:9" ht="21.75" customHeight="1">
      <c r="B16" s="61" t="s">
        <v>59</v>
      </c>
      <c r="C16" s="21" t="s">
        <v>7</v>
      </c>
      <c r="D16" s="68"/>
      <c r="E16" s="68"/>
      <c r="F16" s="65"/>
      <c r="G16" s="22">
        <f>G17</f>
        <v>603.54999999999995</v>
      </c>
      <c r="H16" s="22">
        <f t="shared" ref="H16:I16" si="2">H17</f>
        <v>603.54999999999995</v>
      </c>
      <c r="I16" s="22">
        <f t="shared" si="2"/>
        <v>0</v>
      </c>
    </row>
    <row r="17" spans="2:9" ht="21.75" customHeight="1">
      <c r="B17" s="62"/>
      <c r="C17" s="21" t="s">
        <v>17</v>
      </c>
      <c r="D17" s="69"/>
      <c r="E17" s="69"/>
      <c r="F17" s="66"/>
      <c r="G17" s="22">
        <f>G18</f>
        <v>603.54999999999995</v>
      </c>
      <c r="H17" s="22">
        <f t="shared" ref="H17:I17" si="3">H18</f>
        <v>603.54999999999995</v>
      </c>
      <c r="I17" s="22">
        <f t="shared" si="3"/>
        <v>0</v>
      </c>
    </row>
    <row r="18" spans="2:9" ht="69" customHeight="1">
      <c r="B18" s="23" t="s">
        <v>28</v>
      </c>
      <c r="C18" s="24" t="s">
        <v>17</v>
      </c>
      <c r="D18" s="25"/>
      <c r="E18" s="25"/>
      <c r="F18" s="25"/>
      <c r="G18" s="26">
        <f>G20+SUM(G19:G20)</f>
        <v>603.54999999999995</v>
      </c>
      <c r="H18" s="26">
        <f t="shared" ref="H18:I18" si="4">H20+SUM(H19:H20)</f>
        <v>603.54999999999995</v>
      </c>
      <c r="I18" s="26">
        <f t="shared" si="4"/>
        <v>0</v>
      </c>
    </row>
    <row r="19" spans="2:9" ht="80.25" customHeight="1">
      <c r="B19" s="12" t="s">
        <v>56</v>
      </c>
      <c r="C19" s="49" t="s">
        <v>17</v>
      </c>
      <c r="D19" s="6"/>
      <c r="E19" s="6"/>
      <c r="F19" s="6"/>
      <c r="G19" s="28">
        <v>603.54999999999995</v>
      </c>
      <c r="H19" s="28">
        <v>603.54999999999995</v>
      </c>
      <c r="I19" s="28">
        <v>0</v>
      </c>
    </row>
    <row r="20" spans="2:9" ht="138.75" customHeight="1">
      <c r="B20" s="7" t="s">
        <v>29</v>
      </c>
      <c r="C20" s="49" t="s">
        <v>17</v>
      </c>
      <c r="D20" s="9"/>
      <c r="E20" s="9"/>
      <c r="F20" s="9"/>
      <c r="G20" s="10">
        <v>0</v>
      </c>
      <c r="H20" s="10">
        <v>0</v>
      </c>
      <c r="I20" s="10">
        <v>0</v>
      </c>
    </row>
    <row r="22" spans="2:9" ht="135" customHeight="1"/>
    <row r="23" spans="2:9" s="13" customFormat="1" ht="233.25" customHeight="1">
      <c r="B23" s="3"/>
      <c r="C23" s="3"/>
      <c r="D23" s="1"/>
      <c r="E23" s="1"/>
      <c r="F23" s="1"/>
      <c r="G23" s="3"/>
      <c r="H23" s="3"/>
      <c r="I23" s="3"/>
    </row>
    <row r="24" spans="2:9" s="13" customFormat="1" ht="218.25" customHeight="1">
      <c r="B24" s="3"/>
      <c r="C24" s="3"/>
      <c r="D24" s="1"/>
      <c r="E24" s="1"/>
      <c r="F24" s="1"/>
      <c r="G24" s="3"/>
      <c r="H24" s="3"/>
      <c r="I24" s="3"/>
    </row>
  </sheetData>
  <mergeCells count="15">
    <mergeCell ref="B14:B15"/>
    <mergeCell ref="B16:B17"/>
    <mergeCell ref="B7:I7"/>
    <mergeCell ref="B8:I8"/>
    <mergeCell ref="B9:I9"/>
    <mergeCell ref="B11:B12"/>
    <mergeCell ref="C11:C12"/>
    <mergeCell ref="D11:F11"/>
    <mergeCell ref="G11:I11"/>
    <mergeCell ref="F14:F15"/>
    <mergeCell ref="F16:F17"/>
    <mergeCell ref="D14:D15"/>
    <mergeCell ref="E14:E15"/>
    <mergeCell ref="D16:D17"/>
    <mergeCell ref="E16:E17"/>
  </mergeCells>
  <pageMargins left="0.43307086614173229" right="0.19685039370078741" top="0.9" bottom="0.70866141732283472" header="0.54" footer="0.39370078740157483"/>
  <pageSetup paperSize="9" orientation="landscape" r:id="rId1"/>
  <headerFooter differentFirst="1">
    <oddHeader>&amp;C&amp;P</oddHead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20"/>
  <sheetViews>
    <sheetView tabSelected="1" view="pageBreakPreview" zoomScale="70" zoomScaleNormal="75" zoomScaleSheetLayoutView="70" workbookViewId="0">
      <selection activeCell="F18" sqref="F18"/>
    </sheetView>
  </sheetViews>
  <sheetFormatPr defaultColWidth="20.140625" defaultRowHeight="18.75"/>
  <cols>
    <col min="1" max="1" width="1.42578125" style="3" customWidth="1"/>
    <col min="2" max="2" width="41.42578125" style="3" customWidth="1"/>
    <col min="3" max="3" width="21.85546875" style="3" customWidth="1"/>
    <col min="4" max="5" width="9.140625" style="1" customWidth="1"/>
    <col min="6" max="6" width="13.5703125" style="1" customWidth="1"/>
    <col min="7" max="9" width="13.42578125" style="3" customWidth="1"/>
    <col min="10" max="16384" width="20.140625" style="3"/>
  </cols>
  <sheetData>
    <row r="1" spans="2:9">
      <c r="E1" s="2" t="s">
        <v>16</v>
      </c>
      <c r="F1" s="3"/>
    </row>
    <row r="2" spans="2:9">
      <c r="E2" s="2" t="s">
        <v>10</v>
      </c>
      <c r="F2" s="3"/>
    </row>
    <row r="3" spans="2:9">
      <c r="E3" s="2" t="s">
        <v>30</v>
      </c>
      <c r="F3" s="3"/>
    </row>
    <row r="4" spans="2:9">
      <c r="E4" s="2" t="s">
        <v>40</v>
      </c>
      <c r="F4" s="3"/>
    </row>
    <row r="5" spans="2:9">
      <c r="E5" s="2" t="s">
        <v>41</v>
      </c>
      <c r="F5" s="3"/>
    </row>
    <row r="6" spans="2:9" s="36" customFormat="1">
      <c r="D6" s="1"/>
      <c r="E6" s="2"/>
    </row>
    <row r="7" spans="2:9">
      <c r="B7" s="73" t="s">
        <v>11</v>
      </c>
      <c r="C7" s="73"/>
      <c r="D7" s="73"/>
      <c r="E7" s="73"/>
      <c r="F7" s="73"/>
      <c r="G7" s="73"/>
      <c r="H7" s="73"/>
      <c r="I7" s="73"/>
    </row>
    <row r="8" spans="2:9" ht="18.75" customHeight="1">
      <c r="B8" s="73" t="s">
        <v>48</v>
      </c>
      <c r="C8" s="73"/>
      <c r="D8" s="73"/>
      <c r="E8" s="73"/>
      <c r="F8" s="73"/>
      <c r="G8" s="73"/>
      <c r="H8" s="73"/>
      <c r="I8" s="73"/>
    </row>
    <row r="9" spans="2:9">
      <c r="B9" s="73" t="s">
        <v>14</v>
      </c>
      <c r="C9" s="73"/>
      <c r="D9" s="73"/>
      <c r="E9" s="73"/>
      <c r="F9" s="73"/>
      <c r="G9" s="73"/>
      <c r="H9" s="73"/>
      <c r="I9" s="73"/>
    </row>
    <row r="10" spans="2:9">
      <c r="C10" s="4"/>
    </row>
    <row r="11" spans="2:9" ht="51" customHeight="1">
      <c r="B11" s="51" t="s">
        <v>0</v>
      </c>
      <c r="C11" s="51" t="s">
        <v>8</v>
      </c>
      <c r="D11" s="54" t="s">
        <v>1</v>
      </c>
      <c r="E11" s="54"/>
      <c r="F11" s="54"/>
      <c r="G11" s="51" t="s">
        <v>5</v>
      </c>
      <c r="H11" s="51"/>
      <c r="I11" s="51"/>
    </row>
    <row r="12" spans="2:9" ht="51" customHeight="1">
      <c r="B12" s="51"/>
      <c r="C12" s="51"/>
      <c r="D12" s="5" t="s">
        <v>2</v>
      </c>
      <c r="E12" s="5" t="s">
        <v>3</v>
      </c>
      <c r="F12" s="5" t="s">
        <v>4</v>
      </c>
      <c r="G12" s="37" t="s">
        <v>6</v>
      </c>
      <c r="H12" s="37" t="s">
        <v>42</v>
      </c>
      <c r="I12" s="37" t="s">
        <v>43</v>
      </c>
    </row>
    <row r="13" spans="2:9" s="15" customFormat="1" ht="20.25" customHeight="1">
      <c r="B13" s="16">
        <v>1</v>
      </c>
      <c r="C13" s="16">
        <v>2</v>
      </c>
      <c r="D13" s="17" t="s">
        <v>18</v>
      </c>
      <c r="E13" s="17" t="s">
        <v>19</v>
      </c>
      <c r="F13" s="17" t="s">
        <v>20</v>
      </c>
      <c r="G13" s="16">
        <v>6</v>
      </c>
      <c r="H13" s="16">
        <v>7</v>
      </c>
      <c r="I13" s="16">
        <v>8</v>
      </c>
    </row>
    <row r="14" spans="2:9" ht="29.25" customHeight="1">
      <c r="B14" s="52" t="s">
        <v>50</v>
      </c>
      <c r="C14" s="19" t="s">
        <v>7</v>
      </c>
      <c r="D14" s="70"/>
      <c r="E14" s="70"/>
      <c r="F14" s="63"/>
      <c r="G14" s="20">
        <f>G16</f>
        <v>0</v>
      </c>
      <c r="H14" s="20">
        <f t="shared" ref="H14:I14" si="0">H16</f>
        <v>0</v>
      </c>
      <c r="I14" s="20">
        <f t="shared" si="0"/>
        <v>0</v>
      </c>
    </row>
    <row r="15" spans="2:9" ht="32.25" customHeight="1">
      <c r="B15" s="52"/>
      <c r="C15" s="19" t="s">
        <v>17</v>
      </c>
      <c r="D15" s="67"/>
      <c r="E15" s="67"/>
      <c r="F15" s="64"/>
      <c r="G15" s="20">
        <f>G17</f>
        <v>0</v>
      </c>
      <c r="H15" s="20">
        <f t="shared" ref="H15:I15" si="1">H17</f>
        <v>0</v>
      </c>
      <c r="I15" s="20">
        <f t="shared" si="1"/>
        <v>0</v>
      </c>
    </row>
    <row r="16" spans="2:9" ht="19.5">
      <c r="B16" s="61" t="s">
        <v>59</v>
      </c>
      <c r="C16" s="21" t="s">
        <v>7</v>
      </c>
      <c r="D16" s="68"/>
      <c r="E16" s="68"/>
      <c r="F16" s="65"/>
      <c r="G16" s="22">
        <f>G17</f>
        <v>0</v>
      </c>
      <c r="H16" s="22">
        <f t="shared" ref="H16:I17" si="2">H17</f>
        <v>0</v>
      </c>
      <c r="I16" s="22">
        <f t="shared" si="2"/>
        <v>0</v>
      </c>
    </row>
    <row r="17" spans="2:9" ht="39">
      <c r="B17" s="62"/>
      <c r="C17" s="21" t="s">
        <v>17</v>
      </c>
      <c r="D17" s="69"/>
      <c r="E17" s="69"/>
      <c r="F17" s="66"/>
      <c r="G17" s="22">
        <f>G18</f>
        <v>0</v>
      </c>
      <c r="H17" s="22">
        <f t="shared" si="2"/>
        <v>0</v>
      </c>
      <c r="I17" s="22">
        <f t="shared" si="2"/>
        <v>0</v>
      </c>
    </row>
    <row r="18" spans="2:9" ht="75">
      <c r="B18" s="23" t="s">
        <v>28</v>
      </c>
      <c r="C18" s="24" t="s">
        <v>17</v>
      </c>
      <c r="D18" s="25"/>
      <c r="E18" s="25"/>
      <c r="F18" s="25"/>
      <c r="G18" s="26">
        <f>SUM(G19:G20)</f>
        <v>0</v>
      </c>
      <c r="H18" s="26">
        <f t="shared" ref="H18:I18" si="3">SUM(H19:H20)</f>
        <v>0</v>
      </c>
      <c r="I18" s="26">
        <f t="shared" si="3"/>
        <v>0</v>
      </c>
    </row>
    <row r="19" spans="2:9" s="18" customFormat="1" ht="75.75" customHeight="1">
      <c r="B19" s="12" t="s">
        <v>56</v>
      </c>
      <c r="C19" s="8" t="s">
        <v>17</v>
      </c>
      <c r="D19" s="30"/>
      <c r="E19" s="30"/>
      <c r="F19" s="30"/>
      <c r="G19" s="48">
        <v>0</v>
      </c>
      <c r="H19" s="48">
        <v>0</v>
      </c>
      <c r="I19" s="48">
        <v>0</v>
      </c>
    </row>
    <row r="20" spans="2:9" ht="131.25">
      <c r="B20" s="7" t="s">
        <v>29</v>
      </c>
      <c r="C20" s="8" t="s">
        <v>17</v>
      </c>
      <c r="D20" s="9"/>
      <c r="E20" s="9"/>
      <c r="F20" s="9"/>
      <c r="G20" s="10">
        <v>0</v>
      </c>
      <c r="H20" s="10">
        <v>0</v>
      </c>
      <c r="I20" s="10">
        <v>0</v>
      </c>
    </row>
  </sheetData>
  <mergeCells count="15">
    <mergeCell ref="B14:B15"/>
    <mergeCell ref="B16:B17"/>
    <mergeCell ref="B7:I7"/>
    <mergeCell ref="B8:I8"/>
    <mergeCell ref="B9:I9"/>
    <mergeCell ref="B11:B12"/>
    <mergeCell ref="C11:C12"/>
    <mergeCell ref="D11:F11"/>
    <mergeCell ref="G11:I11"/>
    <mergeCell ref="F14:F15"/>
    <mergeCell ref="F16:F17"/>
    <mergeCell ref="D14:D15"/>
    <mergeCell ref="E14:E15"/>
    <mergeCell ref="D16:D17"/>
    <mergeCell ref="E16:E17"/>
  </mergeCells>
  <pageMargins left="0.39370078740157483" right="0.27559055118110237" top="0.87" bottom="0.74803149606299213" header="0.5" footer="0.31496062992125984"/>
  <pageSetup paperSize="9" orientation="landscape" r:id="rId1"/>
  <headerFooter differentFirst="1">
    <oddHeader>&amp;C&amp;P</oddHeader>
  </headerFooter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46"/>
  <sheetViews>
    <sheetView view="pageBreakPreview" zoomScale="70" zoomScaleNormal="75" zoomScaleSheetLayoutView="70" workbookViewId="0">
      <selection activeCell="B9" sqref="B9:I9"/>
    </sheetView>
  </sheetViews>
  <sheetFormatPr defaultColWidth="20.140625" defaultRowHeight="18.75"/>
  <cols>
    <col min="1" max="1" width="0.85546875" style="3" customWidth="1"/>
    <col min="2" max="2" width="41.42578125" style="3" customWidth="1"/>
    <col min="3" max="3" width="22.28515625" style="3" customWidth="1"/>
    <col min="4" max="5" width="9.140625" style="1" customWidth="1"/>
    <col min="6" max="6" width="13.5703125" style="1" customWidth="1"/>
    <col min="7" max="9" width="13.42578125" style="3" customWidth="1"/>
    <col min="10" max="16384" width="20.140625" style="3"/>
  </cols>
  <sheetData>
    <row r="1" spans="2:9">
      <c r="E1" s="2" t="s">
        <v>47</v>
      </c>
      <c r="F1" s="3"/>
    </row>
    <row r="2" spans="2:9">
      <c r="E2" s="2" t="s">
        <v>10</v>
      </c>
      <c r="F2" s="3"/>
    </row>
    <row r="3" spans="2:9">
      <c r="E3" s="2" t="s">
        <v>30</v>
      </c>
      <c r="F3" s="3"/>
    </row>
    <row r="4" spans="2:9">
      <c r="E4" s="2" t="s">
        <v>40</v>
      </c>
      <c r="F4" s="3"/>
    </row>
    <row r="5" spans="2:9">
      <c r="E5" s="2" t="s">
        <v>41</v>
      </c>
      <c r="F5" s="3"/>
    </row>
    <row r="6" spans="2:9" s="36" customFormat="1">
      <c r="D6" s="1"/>
      <c r="E6" s="2"/>
    </row>
    <row r="7" spans="2:9">
      <c r="B7" s="73" t="s">
        <v>11</v>
      </c>
      <c r="C7" s="73"/>
      <c r="D7" s="73"/>
      <c r="E7" s="73"/>
      <c r="F7" s="73"/>
      <c r="G7" s="73"/>
      <c r="H7" s="73"/>
      <c r="I7" s="73"/>
    </row>
    <row r="8" spans="2:9">
      <c r="B8" s="73" t="s">
        <v>48</v>
      </c>
      <c r="C8" s="73"/>
      <c r="D8" s="73"/>
      <c r="E8" s="73"/>
      <c r="F8" s="73"/>
      <c r="G8" s="73"/>
      <c r="H8" s="73"/>
      <c r="I8" s="73"/>
    </row>
    <row r="9" spans="2:9">
      <c r="B9" s="73" t="s">
        <v>15</v>
      </c>
      <c r="C9" s="73"/>
      <c r="D9" s="73"/>
      <c r="E9" s="73"/>
      <c r="F9" s="73"/>
      <c r="G9" s="73"/>
      <c r="H9" s="73"/>
      <c r="I9" s="73"/>
    </row>
    <row r="10" spans="2:9">
      <c r="C10" s="4"/>
    </row>
    <row r="11" spans="2:9" ht="54" customHeight="1">
      <c r="B11" s="51" t="s">
        <v>0</v>
      </c>
      <c r="C11" s="51" t="s">
        <v>8</v>
      </c>
      <c r="D11" s="54" t="s">
        <v>1</v>
      </c>
      <c r="E11" s="54"/>
      <c r="F11" s="54"/>
      <c r="G11" s="51" t="s">
        <v>5</v>
      </c>
      <c r="H11" s="51"/>
      <c r="I11" s="51"/>
    </row>
    <row r="12" spans="2:9" ht="54" customHeight="1">
      <c r="B12" s="51"/>
      <c r="C12" s="51"/>
      <c r="D12" s="41" t="s">
        <v>2</v>
      </c>
      <c r="E12" s="41" t="s">
        <v>3</v>
      </c>
      <c r="F12" s="41" t="s">
        <v>4</v>
      </c>
      <c r="G12" s="39" t="s">
        <v>6</v>
      </c>
      <c r="H12" s="39" t="s">
        <v>44</v>
      </c>
      <c r="I12" s="39" t="s">
        <v>43</v>
      </c>
    </row>
    <row r="13" spans="2:9" s="15" customFormat="1" ht="21" customHeight="1">
      <c r="B13" s="39">
        <v>1</v>
      </c>
      <c r="C13" s="39">
        <v>2</v>
      </c>
      <c r="D13" s="41" t="s">
        <v>18</v>
      </c>
      <c r="E13" s="41" t="s">
        <v>19</v>
      </c>
      <c r="F13" s="41" t="s">
        <v>20</v>
      </c>
      <c r="G13" s="39">
        <v>6</v>
      </c>
      <c r="H13" s="39">
        <v>7</v>
      </c>
      <c r="I13" s="39">
        <v>8</v>
      </c>
    </row>
    <row r="14" spans="2:9" ht="29.25" customHeight="1">
      <c r="B14" s="52" t="s">
        <v>50</v>
      </c>
      <c r="C14" s="40" t="s">
        <v>7</v>
      </c>
      <c r="D14" s="53"/>
      <c r="E14" s="53"/>
      <c r="F14" s="53"/>
      <c r="G14" s="20">
        <f>G16+G25+G38+G43</f>
        <v>6500.05</v>
      </c>
      <c r="H14" s="20">
        <f t="shared" ref="H14:I14" si="0">H16+H25+H38+H43</f>
        <v>6416.55</v>
      </c>
      <c r="I14" s="20">
        <f t="shared" si="0"/>
        <v>5813</v>
      </c>
    </row>
    <row r="15" spans="2:9" ht="60.75" customHeight="1">
      <c r="B15" s="52"/>
      <c r="C15" s="40" t="s">
        <v>21</v>
      </c>
      <c r="D15" s="53"/>
      <c r="E15" s="53"/>
      <c r="F15" s="53"/>
      <c r="G15" s="20">
        <f>G17+G26+G39+G44</f>
        <v>6500.05</v>
      </c>
      <c r="H15" s="20">
        <f t="shared" ref="H15:I15" si="1">H17+H26+H39+H44</f>
        <v>6416.55</v>
      </c>
      <c r="I15" s="20">
        <f t="shared" si="1"/>
        <v>5813</v>
      </c>
    </row>
    <row r="16" spans="2:9" ht="29.25" customHeight="1">
      <c r="B16" s="59" t="s">
        <v>51</v>
      </c>
      <c r="C16" s="42" t="s">
        <v>7</v>
      </c>
      <c r="D16" s="56"/>
      <c r="E16" s="56"/>
      <c r="F16" s="56"/>
      <c r="G16" s="22">
        <f>G17</f>
        <v>4786.5</v>
      </c>
      <c r="H16" s="22">
        <f t="shared" ref="H16:I16" si="2">H17</f>
        <v>4733</v>
      </c>
      <c r="I16" s="22">
        <f t="shared" si="2"/>
        <v>4733</v>
      </c>
    </row>
    <row r="17" spans="2:9" ht="69.75" customHeight="1">
      <c r="B17" s="59"/>
      <c r="C17" s="42" t="s">
        <v>21</v>
      </c>
      <c r="D17" s="56"/>
      <c r="E17" s="56"/>
      <c r="F17" s="56"/>
      <c r="G17" s="22">
        <f>G18+G20+G23</f>
        <v>4786.5</v>
      </c>
      <c r="H17" s="22">
        <f t="shared" ref="H17:I17" si="3">H18+H20+H23</f>
        <v>4733</v>
      </c>
      <c r="I17" s="22">
        <f t="shared" si="3"/>
        <v>4733</v>
      </c>
    </row>
    <row r="18" spans="2:9" ht="78.75" customHeight="1">
      <c r="B18" s="23" t="s">
        <v>22</v>
      </c>
      <c r="C18" s="24" t="s">
        <v>21</v>
      </c>
      <c r="D18" s="25"/>
      <c r="E18" s="25"/>
      <c r="F18" s="25"/>
      <c r="G18" s="26">
        <f>G19</f>
        <v>4786.5</v>
      </c>
      <c r="H18" s="26">
        <f t="shared" ref="H18:I18" si="4">H19</f>
        <v>4723</v>
      </c>
      <c r="I18" s="26">
        <f t="shared" si="4"/>
        <v>4723</v>
      </c>
    </row>
    <row r="19" spans="2:9" ht="83.25" customHeight="1">
      <c r="B19" s="7" t="s">
        <v>36</v>
      </c>
      <c r="C19" s="8" t="s">
        <v>31</v>
      </c>
      <c r="D19" s="9"/>
      <c r="E19" s="9"/>
      <c r="F19" s="9"/>
      <c r="G19" s="10">
        <f>район!G19</f>
        <v>4786.5</v>
      </c>
      <c r="H19" s="10">
        <f>район!H19</f>
        <v>4723</v>
      </c>
      <c r="I19" s="10">
        <f>район!I19</f>
        <v>4723</v>
      </c>
    </row>
    <row r="20" spans="2:9" s="32" customFormat="1" ht="78.75" customHeight="1">
      <c r="B20" s="23" t="s">
        <v>62</v>
      </c>
      <c r="C20" s="24" t="s">
        <v>21</v>
      </c>
      <c r="D20" s="25"/>
      <c r="E20" s="25"/>
      <c r="F20" s="25"/>
      <c r="G20" s="26">
        <f>G21+G22</f>
        <v>0</v>
      </c>
      <c r="H20" s="26">
        <f t="shared" ref="H20:I20" si="5">H21+H22</f>
        <v>0</v>
      </c>
      <c r="I20" s="26">
        <f t="shared" si="5"/>
        <v>0</v>
      </c>
    </row>
    <row r="21" spans="2:9" ht="76.5" customHeight="1">
      <c r="B21" s="7" t="s">
        <v>32</v>
      </c>
      <c r="C21" s="8" t="s">
        <v>21</v>
      </c>
      <c r="D21" s="9"/>
      <c r="E21" s="9"/>
      <c r="F21" s="9"/>
      <c r="G21" s="10">
        <f>район!G21</f>
        <v>0</v>
      </c>
      <c r="H21" s="10">
        <f>район!H21</f>
        <v>0</v>
      </c>
      <c r="I21" s="10">
        <f>район!I21</f>
        <v>0</v>
      </c>
    </row>
    <row r="22" spans="2:9" ht="97.5" customHeight="1">
      <c r="B22" s="7" t="s">
        <v>52</v>
      </c>
      <c r="C22" s="8" t="s">
        <v>21</v>
      </c>
      <c r="D22" s="6"/>
      <c r="E22" s="6"/>
      <c r="F22" s="6"/>
      <c r="G22" s="10">
        <f>район!G22</f>
        <v>0</v>
      </c>
      <c r="H22" s="10">
        <f>район!H22</f>
        <v>0</v>
      </c>
      <c r="I22" s="10">
        <f>район!I22</f>
        <v>0</v>
      </c>
    </row>
    <row r="23" spans="2:9" ht="98.25" customHeight="1">
      <c r="B23" s="27" t="s">
        <v>35</v>
      </c>
      <c r="C23" s="24" t="s">
        <v>21</v>
      </c>
      <c r="D23" s="25"/>
      <c r="E23" s="25"/>
      <c r="F23" s="25"/>
      <c r="G23" s="26">
        <f>SUM(G24)</f>
        <v>0</v>
      </c>
      <c r="H23" s="26">
        <f t="shared" ref="H23:I23" si="6">SUM(H24)</f>
        <v>10</v>
      </c>
      <c r="I23" s="26">
        <f t="shared" si="6"/>
        <v>10</v>
      </c>
    </row>
    <row r="24" spans="2:9" ht="75">
      <c r="B24" s="11" t="s">
        <v>33</v>
      </c>
      <c r="C24" s="8" t="s">
        <v>21</v>
      </c>
      <c r="D24" s="9"/>
      <c r="E24" s="9"/>
      <c r="F24" s="9"/>
      <c r="G24" s="10">
        <f>район!G24</f>
        <v>0</v>
      </c>
      <c r="H24" s="10">
        <f>район!H24</f>
        <v>10</v>
      </c>
      <c r="I24" s="10">
        <f>район!I24</f>
        <v>10</v>
      </c>
    </row>
    <row r="25" spans="2:9" ht="36.75" customHeight="1">
      <c r="B25" s="59" t="s">
        <v>23</v>
      </c>
      <c r="C25" s="42" t="s">
        <v>7</v>
      </c>
      <c r="D25" s="65"/>
      <c r="E25" s="65"/>
      <c r="F25" s="65"/>
      <c r="G25" s="22">
        <f>G26</f>
        <v>500</v>
      </c>
      <c r="H25" s="22">
        <f t="shared" ref="H25:I25" si="7">H26</f>
        <v>570</v>
      </c>
      <c r="I25" s="22">
        <f t="shared" si="7"/>
        <v>570</v>
      </c>
    </row>
    <row r="26" spans="2:9" ht="66.75" customHeight="1">
      <c r="B26" s="60"/>
      <c r="C26" s="42" t="s">
        <v>21</v>
      </c>
      <c r="D26" s="66"/>
      <c r="E26" s="66"/>
      <c r="F26" s="66"/>
      <c r="G26" s="22">
        <f>G27+G30+G34</f>
        <v>500</v>
      </c>
      <c r="H26" s="22">
        <f t="shared" ref="H26:I26" si="8">H27+H30+H34</f>
        <v>570</v>
      </c>
      <c r="I26" s="22">
        <f t="shared" si="8"/>
        <v>570</v>
      </c>
    </row>
    <row r="27" spans="2:9" ht="99.75" customHeight="1">
      <c r="B27" s="27" t="s">
        <v>24</v>
      </c>
      <c r="C27" s="24" t="s">
        <v>21</v>
      </c>
      <c r="D27" s="25"/>
      <c r="E27" s="25"/>
      <c r="F27" s="25"/>
      <c r="G27" s="26">
        <f>SUM(G28:G29)</f>
        <v>40</v>
      </c>
      <c r="H27" s="26">
        <f t="shared" ref="H27:I27" si="9">SUM(H28:H29)</f>
        <v>40</v>
      </c>
      <c r="I27" s="26">
        <f t="shared" si="9"/>
        <v>40</v>
      </c>
    </row>
    <row r="28" spans="2:9" ht="76.5" customHeight="1">
      <c r="B28" s="11" t="s">
        <v>37</v>
      </c>
      <c r="C28" s="8" t="s">
        <v>21</v>
      </c>
      <c r="D28" s="9"/>
      <c r="E28" s="9"/>
      <c r="F28" s="9"/>
      <c r="G28" s="10">
        <f>район!G28</f>
        <v>30</v>
      </c>
      <c r="H28" s="10">
        <f>район!H28</f>
        <v>30</v>
      </c>
      <c r="I28" s="10">
        <f>район!I28</f>
        <v>30</v>
      </c>
    </row>
    <row r="29" spans="2:9" ht="93.75" customHeight="1">
      <c r="B29" s="11" t="s">
        <v>25</v>
      </c>
      <c r="C29" s="8" t="s">
        <v>21</v>
      </c>
      <c r="D29" s="9"/>
      <c r="E29" s="9"/>
      <c r="F29" s="9"/>
      <c r="G29" s="10">
        <f>район!G29</f>
        <v>10</v>
      </c>
      <c r="H29" s="10">
        <f>район!H29</f>
        <v>10</v>
      </c>
      <c r="I29" s="10">
        <f>район!I29</f>
        <v>10</v>
      </c>
    </row>
    <row r="30" spans="2:9" s="13" customFormat="1" ht="66.75" customHeight="1">
      <c r="B30" s="27" t="s">
        <v>38</v>
      </c>
      <c r="C30" s="24" t="s">
        <v>21</v>
      </c>
      <c r="D30" s="25"/>
      <c r="E30" s="25"/>
      <c r="F30" s="25"/>
      <c r="G30" s="26">
        <f>SUM(G31:G33)</f>
        <v>95</v>
      </c>
      <c r="H30" s="26">
        <f t="shared" ref="H30:I30" si="10">SUM(H31:H33)</f>
        <v>105</v>
      </c>
      <c r="I30" s="26">
        <f t="shared" si="10"/>
        <v>105</v>
      </c>
    </row>
    <row r="31" spans="2:9" s="13" customFormat="1" ht="105" customHeight="1">
      <c r="B31" s="11" t="s">
        <v>53</v>
      </c>
      <c r="C31" s="8" t="s">
        <v>21</v>
      </c>
      <c r="D31" s="9"/>
      <c r="E31" s="9"/>
      <c r="F31" s="9"/>
      <c r="G31" s="10">
        <f>район!G31</f>
        <v>55</v>
      </c>
      <c r="H31" s="10">
        <f>район!H31</f>
        <v>55</v>
      </c>
      <c r="I31" s="10">
        <f>район!I31</f>
        <v>55</v>
      </c>
    </row>
    <row r="32" spans="2:9" ht="77.25" customHeight="1">
      <c r="B32" s="11" t="s">
        <v>26</v>
      </c>
      <c r="C32" s="8" t="s">
        <v>21</v>
      </c>
      <c r="D32" s="34"/>
      <c r="E32" s="34"/>
      <c r="F32" s="34"/>
      <c r="G32" s="10">
        <f>район!G32</f>
        <v>35</v>
      </c>
      <c r="H32" s="10">
        <f>район!H32</f>
        <v>40</v>
      </c>
      <c r="I32" s="10">
        <f>район!I32</f>
        <v>40</v>
      </c>
    </row>
    <row r="33" spans="2:9" ht="56.25">
      <c r="B33" s="11" t="s">
        <v>46</v>
      </c>
      <c r="C33" s="8" t="s">
        <v>21</v>
      </c>
      <c r="D33" s="34"/>
      <c r="E33" s="34"/>
      <c r="F33" s="34"/>
      <c r="G33" s="10">
        <f>район!G33</f>
        <v>5</v>
      </c>
      <c r="H33" s="10">
        <f>район!H33</f>
        <v>10</v>
      </c>
      <c r="I33" s="10">
        <f>район!I33</f>
        <v>10</v>
      </c>
    </row>
    <row r="34" spans="2:9" ht="78.75" customHeight="1">
      <c r="B34" s="27" t="s">
        <v>27</v>
      </c>
      <c r="C34" s="24" t="s">
        <v>21</v>
      </c>
      <c r="D34" s="25"/>
      <c r="E34" s="25"/>
      <c r="F34" s="25"/>
      <c r="G34" s="26">
        <f>SUM(G35:G37)</f>
        <v>365</v>
      </c>
      <c r="H34" s="26">
        <f t="shared" ref="H34:I34" si="11">SUM(H35:H37)</f>
        <v>425</v>
      </c>
      <c r="I34" s="26">
        <f t="shared" si="11"/>
        <v>425</v>
      </c>
    </row>
    <row r="35" spans="2:9" ht="112.5" customHeight="1">
      <c r="B35" s="11" t="s">
        <v>39</v>
      </c>
      <c r="C35" s="8" t="s">
        <v>21</v>
      </c>
      <c r="D35" s="9"/>
      <c r="E35" s="9"/>
      <c r="F35" s="9"/>
      <c r="G35" s="10">
        <f>район!G35</f>
        <v>92</v>
      </c>
      <c r="H35" s="10">
        <f>район!H35</f>
        <v>100</v>
      </c>
      <c r="I35" s="10">
        <f>район!I35</f>
        <v>100</v>
      </c>
    </row>
    <row r="36" spans="2:9" ht="75">
      <c r="B36" s="11" t="s">
        <v>54</v>
      </c>
      <c r="C36" s="8" t="s">
        <v>21</v>
      </c>
      <c r="D36" s="9"/>
      <c r="E36" s="9"/>
      <c r="F36" s="9"/>
      <c r="G36" s="10">
        <f>район!G36</f>
        <v>23</v>
      </c>
      <c r="H36" s="10">
        <f>район!H36</f>
        <v>25</v>
      </c>
      <c r="I36" s="10">
        <f>район!I36</f>
        <v>25</v>
      </c>
    </row>
    <row r="37" spans="2:9" ht="81" customHeight="1">
      <c r="B37" s="11" t="s">
        <v>55</v>
      </c>
      <c r="C37" s="8" t="s">
        <v>21</v>
      </c>
      <c r="D37" s="6"/>
      <c r="E37" s="6"/>
      <c r="F37" s="6"/>
      <c r="G37" s="10">
        <f>район!G37</f>
        <v>250</v>
      </c>
      <c r="H37" s="10">
        <f>район!H37</f>
        <v>300</v>
      </c>
      <c r="I37" s="10">
        <f>район!I37</f>
        <v>300</v>
      </c>
    </row>
    <row r="38" spans="2:9" ht="37.5" customHeight="1">
      <c r="B38" s="59" t="s">
        <v>61</v>
      </c>
      <c r="C38" s="42" t="s">
        <v>7</v>
      </c>
      <c r="D38" s="71"/>
      <c r="E38" s="71"/>
      <c r="F38" s="71"/>
      <c r="G38" s="22">
        <f>G39</f>
        <v>1203.55</v>
      </c>
      <c r="H38" s="22">
        <f t="shared" ref="H38:I38" si="12">H39</f>
        <v>1103.55</v>
      </c>
      <c r="I38" s="22">
        <f t="shared" si="12"/>
        <v>500</v>
      </c>
    </row>
    <row r="39" spans="2:9" ht="39">
      <c r="B39" s="59"/>
      <c r="C39" s="42" t="s">
        <v>17</v>
      </c>
      <c r="D39" s="72"/>
      <c r="E39" s="72"/>
      <c r="F39" s="72"/>
      <c r="G39" s="22">
        <f>G40</f>
        <v>1203.55</v>
      </c>
      <c r="H39" s="22">
        <f t="shared" ref="H39:I39" si="13">H40</f>
        <v>1103.55</v>
      </c>
      <c r="I39" s="22">
        <f t="shared" si="13"/>
        <v>500</v>
      </c>
    </row>
    <row r="40" spans="2:9" ht="63" customHeight="1">
      <c r="B40" s="29" t="s">
        <v>28</v>
      </c>
      <c r="C40" s="24" t="s">
        <v>17</v>
      </c>
      <c r="D40" s="35"/>
      <c r="E40" s="35"/>
      <c r="F40" s="35"/>
      <c r="G40" s="26">
        <f>SUM(G41:G42)</f>
        <v>1203.55</v>
      </c>
      <c r="H40" s="26">
        <f t="shared" ref="H40:I40" si="14">SUM(H41:H42)</f>
        <v>1103.55</v>
      </c>
      <c r="I40" s="26">
        <f t="shared" si="14"/>
        <v>500</v>
      </c>
    </row>
    <row r="41" spans="2:9" ht="75" customHeight="1">
      <c r="B41" s="12" t="s">
        <v>56</v>
      </c>
      <c r="C41" s="8" t="s">
        <v>17</v>
      </c>
      <c r="D41" s="34"/>
      <c r="E41" s="34"/>
      <c r="F41" s="34"/>
      <c r="G41" s="10">
        <f>район!G41+край!G19+федер!G19</f>
        <v>1203.55</v>
      </c>
      <c r="H41" s="10">
        <f>район!H41+край!H19+федер!H19</f>
        <v>1103.55</v>
      </c>
      <c r="I41" s="10">
        <f>район!I41+край!I19+федер!I19</f>
        <v>500</v>
      </c>
    </row>
    <row r="42" spans="2:9" ht="131.25">
      <c r="B42" s="12" t="s">
        <v>29</v>
      </c>
      <c r="C42" s="8" t="s">
        <v>17</v>
      </c>
      <c r="D42" s="6"/>
      <c r="E42" s="6"/>
      <c r="F42" s="6"/>
      <c r="G42" s="10">
        <f>район!G42+край!G20+федер!G20</f>
        <v>0</v>
      </c>
      <c r="H42" s="10">
        <f>район!H42+край!H20+федер!H20</f>
        <v>0</v>
      </c>
      <c r="I42" s="10">
        <f>район!I42+край!I20+федер!I20</f>
        <v>0</v>
      </c>
    </row>
    <row r="43" spans="2:9" ht="37.5" customHeight="1">
      <c r="B43" s="59" t="s">
        <v>45</v>
      </c>
      <c r="C43" s="42" t="s">
        <v>7</v>
      </c>
      <c r="D43" s="50"/>
      <c r="E43" s="50"/>
      <c r="F43" s="50"/>
      <c r="G43" s="22">
        <f>G44</f>
        <v>10</v>
      </c>
      <c r="H43" s="22">
        <f t="shared" ref="H43:I43" si="15">H44</f>
        <v>10</v>
      </c>
      <c r="I43" s="22">
        <f t="shared" si="15"/>
        <v>10</v>
      </c>
    </row>
    <row r="44" spans="2:9" ht="67.5" customHeight="1">
      <c r="B44" s="59"/>
      <c r="C44" s="42" t="s">
        <v>17</v>
      </c>
      <c r="D44" s="50"/>
      <c r="E44" s="50"/>
      <c r="F44" s="50"/>
      <c r="G44" s="22">
        <f>G45</f>
        <v>10</v>
      </c>
      <c r="H44" s="22">
        <f t="shared" ref="H44:I44" si="16">H45</f>
        <v>10</v>
      </c>
      <c r="I44" s="22">
        <f t="shared" si="16"/>
        <v>10</v>
      </c>
    </row>
    <row r="45" spans="2:9" ht="84.75" customHeight="1">
      <c r="B45" s="23" t="s">
        <v>12</v>
      </c>
      <c r="C45" s="24" t="s">
        <v>17</v>
      </c>
      <c r="D45" s="25"/>
      <c r="E45" s="25"/>
      <c r="F45" s="25"/>
      <c r="G45" s="26">
        <f>SUM(G46:G46)</f>
        <v>10</v>
      </c>
      <c r="H45" s="26">
        <f>SUM(H46:H46)</f>
        <v>10</v>
      </c>
      <c r="I45" s="26">
        <f>SUM(I46:I46)</f>
        <v>10</v>
      </c>
    </row>
    <row r="46" spans="2:9" ht="109.5" customHeight="1">
      <c r="B46" s="7" t="s">
        <v>58</v>
      </c>
      <c r="C46" s="8" t="s">
        <v>17</v>
      </c>
      <c r="D46" s="9"/>
      <c r="E46" s="9"/>
      <c r="F46" s="9"/>
      <c r="G46" s="10">
        <f>район!G46</f>
        <v>10</v>
      </c>
      <c r="H46" s="10">
        <f>район!H46</f>
        <v>10</v>
      </c>
      <c r="I46" s="10">
        <f>район!I46</f>
        <v>10</v>
      </c>
    </row>
  </sheetData>
  <mergeCells count="24">
    <mergeCell ref="D14:D15"/>
    <mergeCell ref="E14:E15"/>
    <mergeCell ref="F14:F15"/>
    <mergeCell ref="F16:F17"/>
    <mergeCell ref="D16:D17"/>
    <mergeCell ref="E16:E17"/>
    <mergeCell ref="B7:I7"/>
    <mergeCell ref="B8:I8"/>
    <mergeCell ref="B9:I9"/>
    <mergeCell ref="B11:B12"/>
    <mergeCell ref="C11:C12"/>
    <mergeCell ref="D11:F11"/>
    <mergeCell ref="G11:I11"/>
    <mergeCell ref="B43:B44"/>
    <mergeCell ref="B14:B15"/>
    <mergeCell ref="B16:B17"/>
    <mergeCell ref="B25:B26"/>
    <mergeCell ref="B38:B39"/>
    <mergeCell ref="D25:D26"/>
    <mergeCell ref="E25:E26"/>
    <mergeCell ref="F25:F26"/>
    <mergeCell ref="D38:D39"/>
    <mergeCell ref="E38:E39"/>
    <mergeCell ref="F38:F39"/>
  </mergeCells>
  <pageMargins left="0.43307086614173229" right="0.23622047244094491" top="0.9055118110236221" bottom="0.39370078740157483" header="0.47244094488188981" footer="0.31496062992125984"/>
  <pageSetup paperSize="9" orientation="landscape" r:id="rId1"/>
  <headerFooter differentFirst="1">
    <oddHeader>&amp;C&amp;P</oddHeader>
  </headerFooter>
  <rowBreaks count="5" manualBreakCount="5">
    <brk id="17" max="16383" man="1"/>
    <brk id="23" max="8" man="1"/>
    <brk id="30" max="16383" man="1"/>
    <brk id="36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район</vt:lpstr>
      <vt:lpstr>край</vt:lpstr>
      <vt:lpstr>федер</vt:lpstr>
      <vt:lpstr>все источники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Ладейщикова</dc:creator>
  <cp:lastModifiedBy>Пользователь</cp:lastModifiedBy>
  <cp:lastPrinted>2019-12-26T09:51:43Z</cp:lastPrinted>
  <dcterms:created xsi:type="dcterms:W3CDTF">2017-10-05T10:22:35Z</dcterms:created>
  <dcterms:modified xsi:type="dcterms:W3CDTF">2019-12-26T09:51:46Z</dcterms:modified>
</cp:coreProperties>
</file>